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入力" sheetId="1" state="visible" r:id="rId3"/>
    <sheet name="集計" sheetId="2" state="visible" r:id="rId4"/>
  </sheets>
  <definedNames>
    <definedName function="false" hidden="false" localSheetId="1" name="_xlnm.Print_Area" vbProcedure="false">集計!$A$1:$N$45</definedName>
    <definedName function="false" hidden="false" localSheetId="0" name="_xlnm.Print_Area" vbProcedure="false">入力!$B$1:$Z$35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<sst xmlns="http://schemas.openxmlformats.org/spreadsheetml/2006/main" count="124" uniqueCount="57">
  <si>
    <t xml:space="preserve">令和６年度　第二回　防災訓練　安否確認　集計表</t>
  </si>
  <si>
    <t xml:space="preserve">集計終了　小グループ</t>
  </si>
  <si>
    <t xml:space="preserve">明細</t>
  </si>
  <si>
    <t xml:space="preserve">C1</t>
  </si>
  <si>
    <t xml:space="preserve">C2</t>
  </si>
  <si>
    <t xml:space="preserve">人数</t>
  </si>
  <si>
    <t xml:space="preserve">無事</t>
  </si>
  <si>
    <t xml:space="preserve">％</t>
  </si>
  <si>
    <t xml:space="preserve">不明</t>
  </si>
  <si>
    <t xml:space="preserve">C3</t>
  </si>
  <si>
    <t xml:space="preserve">C4</t>
  </si>
  <si>
    <t xml:space="preserve">C5</t>
  </si>
  <si>
    <t xml:space="preserve">C6</t>
  </si>
  <si>
    <t xml:space="preserve">C7</t>
  </si>
  <si>
    <t xml:space="preserve">１班</t>
  </si>
  <si>
    <t xml:space="preserve">１−１班</t>
  </si>
  <si>
    <t xml:space="preserve">A1</t>
  </si>
  <si>
    <t xml:space="preserve">A2</t>
  </si>
  <si>
    <t xml:space="preserve">A3</t>
  </si>
  <si>
    <t xml:space="preserve">１−２班</t>
  </si>
  <si>
    <t xml:space="preserve">A4</t>
  </si>
  <si>
    <t xml:space="preserve">A5</t>
  </si>
  <si>
    <t xml:space="preserve">A6</t>
  </si>
  <si>
    <t xml:space="preserve">A7</t>
  </si>
  <si>
    <t xml:space="preserve">１−３班</t>
  </si>
  <si>
    <t xml:space="preserve">A8</t>
  </si>
  <si>
    <t xml:space="preserve">A9</t>
  </si>
  <si>
    <t xml:space="preserve">A10</t>
  </si>
  <si>
    <t xml:space="preserve">２班</t>
  </si>
  <si>
    <t xml:space="preserve">２−１班</t>
  </si>
  <si>
    <t xml:space="preserve">B1</t>
  </si>
  <si>
    <t xml:space="preserve">B2</t>
  </si>
  <si>
    <t xml:space="preserve">B3</t>
  </si>
  <si>
    <t xml:space="preserve">２−２班</t>
  </si>
  <si>
    <t xml:space="preserve">B4</t>
  </si>
  <si>
    <t xml:space="preserve">B5</t>
  </si>
  <si>
    <t xml:space="preserve">B6</t>
  </si>
  <si>
    <t xml:space="preserve">B7</t>
  </si>
  <si>
    <t xml:space="preserve">非会員参加１名</t>
  </si>
  <si>
    <t xml:space="preserve">２−３班</t>
  </si>
  <si>
    <t xml:space="preserve">B8</t>
  </si>
  <si>
    <t xml:space="preserve">B9</t>
  </si>
  <si>
    <t xml:space="preserve">B10</t>
  </si>
  <si>
    <t xml:space="preserve">B11</t>
  </si>
  <si>
    <t xml:space="preserve">B12</t>
  </si>
  <si>
    <t xml:space="preserve">３班</t>
  </si>
  <si>
    <r>
      <rPr>
        <sz val="12"/>
        <color theme="1"/>
        <rFont val="ＭＳ ゴシック"/>
        <family val="3"/>
        <charset val="128"/>
      </rPr>
      <t xml:space="preserve">３</t>
    </r>
    <r>
      <rPr>
        <sz val="12"/>
        <color theme="1"/>
        <rFont val="Noto Sans CJK JP"/>
        <family val="2"/>
      </rPr>
      <t xml:space="preserve">−</t>
    </r>
    <r>
      <rPr>
        <sz val="12"/>
        <color theme="1"/>
        <rFont val="ＭＳ ゴシック"/>
        <family val="3"/>
        <charset val="128"/>
      </rPr>
      <t xml:space="preserve">１班</t>
    </r>
  </si>
  <si>
    <r>
      <rPr>
        <sz val="12"/>
        <color theme="1"/>
        <rFont val="ＭＳ ゴシック"/>
        <family val="3"/>
        <charset val="128"/>
      </rPr>
      <t xml:space="preserve">３</t>
    </r>
    <r>
      <rPr>
        <sz val="12"/>
        <color theme="1"/>
        <rFont val="Noto Sans CJK JP"/>
        <family val="2"/>
      </rPr>
      <t xml:space="preserve">−２</t>
    </r>
    <r>
      <rPr>
        <sz val="12"/>
        <color theme="1"/>
        <rFont val="ＭＳ ゴシック"/>
        <family val="3"/>
        <charset val="128"/>
      </rPr>
      <t xml:space="preserve">班</t>
    </r>
  </si>
  <si>
    <t xml:space="preserve">松の井町会</t>
  </si>
  <si>
    <t xml:space="preserve">班合計</t>
  </si>
  <si>
    <t xml:space="preserve">町会合計</t>
  </si>
  <si>
    <t xml:space="preserve">合計</t>
  </si>
  <si>
    <t xml:space="preserve">会員合計</t>
  </si>
  <si>
    <t xml:space="preserve">B13</t>
  </si>
  <si>
    <t xml:space="preserve">３−１班</t>
  </si>
  <si>
    <t xml:space="preserve">３−２班</t>
  </si>
  <si>
    <r>
      <rPr>
        <sz val="12"/>
        <color theme="1"/>
        <rFont val="Arial"/>
        <family val="2"/>
        <charset val="1"/>
      </rPr>
      <t xml:space="preserve">b-7</t>
    </r>
    <r>
      <rPr>
        <sz val="12"/>
        <color theme="1"/>
        <rFont val="Noto Sans CJK JP"/>
        <family val="2"/>
      </rPr>
      <t xml:space="preserve">に非会員北澤さんを含む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</si>
</sst>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mm\月dd\日"/>
    <numFmt numFmtId="167" formatCode="0.0"/>
    <numFmt numFmtId="168" formatCode="#,##0.0"/>
  </numFmts>
  <fonts count="23">
    <font>
      <sz val="11"/>
      <color theme="1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0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2"/>
      <color theme="1"/>
      <name val="Noto Sans CJK JP"/>
      <family val="2"/>
    </font>
    <font>
      <sz val="12"/>
      <color theme="1"/>
      <name val="ＭＳ ゴシック"/>
      <family val="3"/>
      <charset val="128"/>
    </font>
    <font>
      <sz val="12"/>
      <color theme="1"/>
      <name val="Arial"/>
      <family val="2"/>
      <charset val="1"/>
    </font>
    <font>
      <b val="true"/>
      <sz val="24"/>
      <color theme="1"/>
      <name val="Arial"/>
      <family val="0"/>
      <charset val="1"/>
    </font>
    <font>
      <b val="true"/>
      <sz val="24"/>
      <color theme="1"/>
      <name val="Noto Sans CJK JP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38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8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8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0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0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0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0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9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9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0" fillId="9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0" fillId="9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0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0" fillId="9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" xfId="28"/>
    <cellStyle name="Heading 1 12" xfId="29"/>
    <cellStyle name="Heading 2 13" xfId="30"/>
    <cellStyle name="Hyperlink 14" xfId="31"/>
    <cellStyle name="Neutral 15" xfId="32"/>
    <cellStyle name="Note 16" xfId="33"/>
    <cellStyle name="Result" xfId="34"/>
    <cellStyle name="Status 17" xfId="35"/>
    <cellStyle name="Text 18" xfId="36"/>
    <cellStyle name="Warning 19" xfId="37"/>
  </cellStyles>
  <dxfs count="1">
    <dxf>
      <font>
        <b val="0"/>
        <i val="0"/>
        <color rgb="FF006600"/>
      </font>
      <fill>
        <patternFill>
          <bgColor rgb="FFCCFFCC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Z104856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9" ySplit="6" topLeftCell="J7" activePane="bottomRight" state="frozen"/>
      <selection pane="topLeft" activeCell="A1" activeCellId="0" sqref="A1"/>
      <selection pane="topRight" activeCell="J1" activeCellId="0" sqref="J1"/>
      <selection pane="bottomLeft" activeCell="A7" activeCellId="0" sqref="A7"/>
      <selection pane="bottomRight" activeCell="O5" activeCellId="0" sqref="O5"/>
    </sheetView>
  </sheetViews>
  <sheetFormatPr defaultColWidth="8.796875" defaultRowHeight="22.5" zeroHeight="false" outlineLevelRow="0" outlineLevelCol="0"/>
  <cols>
    <col collapsed="false" customWidth="true" hidden="false" outlineLevel="0" max="1" min="1" style="1" width="7.1"/>
    <col collapsed="false" customWidth="true" hidden="false" outlineLevel="0" max="2" min="2" style="2" width="7.1"/>
    <col collapsed="false" customWidth="true" hidden="false" outlineLevel="0" max="3" min="3" style="2" width="9.9"/>
    <col collapsed="false" customWidth="true" hidden="false" outlineLevel="0" max="4" min="4" style="3" width="6.7"/>
    <col collapsed="false" customWidth="true" hidden="false" outlineLevel="0" max="5" min="5" style="2" width="7.79"/>
    <col collapsed="false" customWidth="true" hidden="false" outlineLevel="0" max="6" min="6" style="2" width="9.1"/>
    <col collapsed="false" customWidth="true" hidden="false" outlineLevel="0" max="7" min="7" style="2" width="7.1"/>
    <col collapsed="false" customWidth="true" hidden="false" outlineLevel="0" max="8" min="8" style="2" width="9.1"/>
    <col collapsed="false" customWidth="true" hidden="false" outlineLevel="0" max="9" min="9" style="2" width="7.1"/>
    <col collapsed="false" customWidth="true" hidden="false" outlineLevel="0" max="10" min="10" style="2" width="4.7"/>
    <col collapsed="false" customWidth="true" hidden="false" outlineLevel="0" max="11" min="11" style="2" width="3.8"/>
    <col collapsed="false" customWidth="true" hidden="false" outlineLevel="0" max="12" min="12" style="2" width="5.7"/>
    <col collapsed="false" customWidth="true" hidden="false" outlineLevel="0" max="13" min="13" style="2" width="3.8"/>
    <col collapsed="false" customWidth="true" hidden="false" outlineLevel="0" max="14" min="14" style="2" width="5.7"/>
    <col collapsed="false" customWidth="true" hidden="false" outlineLevel="0" max="15" min="15" style="2" width="3.8"/>
    <col collapsed="false" customWidth="true" hidden="false" outlineLevel="0" max="16" min="16" style="2" width="5.7"/>
    <col collapsed="false" customWidth="true" hidden="false" outlineLevel="0" max="17" min="17" style="2" width="3.8"/>
    <col collapsed="false" customWidth="true" hidden="false" outlineLevel="0" max="18" min="18" style="2" width="5.7"/>
    <col collapsed="false" customWidth="true" hidden="false" outlineLevel="0" max="19" min="19" style="2" width="3.8"/>
    <col collapsed="false" customWidth="true" hidden="false" outlineLevel="0" max="20" min="20" style="2" width="5.7"/>
    <col collapsed="false" customWidth="true" hidden="false" outlineLevel="0" max="21" min="21" style="2" width="3.8"/>
    <col collapsed="false" customWidth="true" hidden="false" outlineLevel="0" max="22" min="22" style="2" width="5.7"/>
    <col collapsed="false" customWidth="true" hidden="false" outlineLevel="0" max="23" min="23" style="2" width="3.8"/>
    <col collapsed="false" customWidth="true" hidden="false" outlineLevel="0" max="24" min="24" style="2" width="5.7"/>
    <col collapsed="false" customWidth="true" hidden="false" outlineLevel="0" max="25" min="25" style="2" width="3.8"/>
    <col collapsed="false" customWidth="true" hidden="false" outlineLevel="0" max="26" min="26" style="2" width="5.7"/>
    <col collapsed="false" customWidth="true" hidden="false" outlineLevel="0" max="1019" min="27" style="2" width="10.7"/>
    <col collapsed="false" customWidth="true" hidden="false" outlineLevel="0" max="1024" min="1020" style="1" width="10.7"/>
    <col collapsed="false" customWidth="false" hidden="false" outlineLevel="0" max="16384" min="1025" style="1" width="8.8"/>
  </cols>
  <sheetData>
    <row r="1" s="1" customFormat="true" ht="27.7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true" ht="27.75" hidden="false" customHeight="true" outlineLevel="0" collapsed="false">
      <c r="B2" s="5"/>
      <c r="C2" s="5"/>
      <c r="D2" s="5"/>
      <c r="E2" s="5"/>
      <c r="F2" s="5"/>
      <c r="G2" s="5"/>
      <c r="H2" s="5"/>
      <c r="I2" s="5"/>
      <c r="J2" s="2"/>
      <c r="K2" s="6" t="s">
        <v>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true" ht="27.75" hidden="false" customHeight="true" outlineLevel="0" collapsed="false">
      <c r="B3" s="5"/>
      <c r="C3" s="5"/>
      <c r="D3" s="5"/>
      <c r="E3" s="5"/>
      <c r="F3" s="5"/>
      <c r="G3" s="5"/>
      <c r="H3" s="5"/>
      <c r="I3" s="5"/>
      <c r="J3" s="2"/>
      <c r="K3" s="7" t="str">
        <f aca="false">D7</f>
        <v>A1</v>
      </c>
      <c r="L3" s="8" t="str">
        <f aca="false">IF((AND(ISNUMBER(F7),ISNUMBER(H7))),"〇","")</f>
        <v>〇</v>
      </c>
      <c r="M3" s="7" t="str">
        <f aca="false">D8</f>
        <v>A2</v>
      </c>
      <c r="N3" s="8" t="str">
        <f aca="false">IF((AND(ISNUMBER(F8),ISNUMBER(H8))),"〇","")</f>
        <v>〇</v>
      </c>
      <c r="O3" s="7" t="str">
        <f aca="false">D9</f>
        <v>A3</v>
      </c>
      <c r="P3" s="8" t="str">
        <f aca="false">IF((AND(ISNUMBER(F9),ISNUMBER(H9))),"〇","")</f>
        <v>〇</v>
      </c>
      <c r="Q3" s="7" t="str">
        <f aca="false">D10</f>
        <v>A4</v>
      </c>
      <c r="R3" s="8" t="str">
        <f aca="false">IF((AND(ISNUMBER(F10),ISNUMBER(H10))),"〇","")</f>
        <v>〇</v>
      </c>
      <c r="S3" s="7" t="str">
        <f aca="false">D11</f>
        <v>A5</v>
      </c>
      <c r="T3" s="8" t="str">
        <f aca="false">IF((AND(ISNUMBER(F11),ISNUMBER(H11))),"〇","")</f>
        <v>〇</v>
      </c>
      <c r="U3" s="7" t="str">
        <f aca="false">D12</f>
        <v>A6</v>
      </c>
      <c r="V3" s="8" t="str">
        <f aca="false">IF((AND(ISNUMBER(F12),ISNUMBER(H12))),"〇","")</f>
        <v>〇</v>
      </c>
      <c r="W3" s="7" t="str">
        <f aca="false">D13</f>
        <v>A7</v>
      </c>
      <c r="X3" s="8" t="str">
        <f aca="false">IF((AND(ISNUMBER(F13),ISNUMBER(H13))),"〇","")</f>
        <v>〇</v>
      </c>
      <c r="Y3" s="7" t="str">
        <f aca="false">D14</f>
        <v>A8</v>
      </c>
      <c r="Z3" s="8" t="str">
        <f aca="false">IF((AND(ISNUMBER(F14),ISNUMBER(H14))),"〇","")</f>
        <v>〇</v>
      </c>
    </row>
    <row r="4" s="1" customFormat="true" ht="27.75" hidden="false" customHeight="true" outlineLevel="0" collapsed="false">
      <c r="B4" s="9"/>
      <c r="C4" s="9"/>
      <c r="D4" s="9"/>
      <c r="E4" s="9"/>
      <c r="F4" s="9"/>
      <c r="G4" s="9"/>
      <c r="H4" s="9"/>
      <c r="I4" s="9"/>
      <c r="J4" s="2"/>
      <c r="K4" s="7" t="str">
        <f aca="false">D15</f>
        <v>A9</v>
      </c>
      <c r="L4" s="8" t="str">
        <f aca="false">IF((AND(ISNUMBER(F15),ISNUMBER(H15))),"〇","")</f>
        <v>〇</v>
      </c>
      <c r="M4" s="7" t="str">
        <f aca="false">D16</f>
        <v>A10</v>
      </c>
      <c r="N4" s="8" t="str">
        <f aca="false">IF((AND(ISNUMBER(F16),ISNUMBER(H16))),"〇","")</f>
        <v>〇</v>
      </c>
      <c r="O4" s="7" t="str">
        <f aca="false">D17</f>
        <v>B1</v>
      </c>
      <c r="P4" s="8" t="str">
        <f aca="false">IF((AND(ISNUMBER(F17),ISNUMBER(H17))),"〇","")</f>
        <v>〇</v>
      </c>
      <c r="Q4" s="7" t="str">
        <f aca="false">D18</f>
        <v>B2</v>
      </c>
      <c r="R4" s="8" t="str">
        <f aca="false">IF((AND(ISNUMBER($F18),ISNUMBER($H18))),"〇","")</f>
        <v>〇</v>
      </c>
      <c r="S4" s="7" t="str">
        <f aca="false">D19</f>
        <v>B3</v>
      </c>
      <c r="T4" s="8" t="str">
        <f aca="false">IF((AND(ISNUMBER($F19),ISNUMBER($H19))),"〇","")</f>
        <v>〇</v>
      </c>
      <c r="U4" s="7" t="str">
        <f aca="false">D20</f>
        <v>B4</v>
      </c>
      <c r="V4" s="8" t="str">
        <f aca="false">IF((AND(ISNUMBER($F20),ISNUMBER($H20))),"〇","")</f>
        <v>〇</v>
      </c>
      <c r="W4" s="7" t="str">
        <f aca="false">D21</f>
        <v>B5</v>
      </c>
      <c r="X4" s="8" t="str">
        <f aca="false">IF((AND(ISNUMBER($F21),ISNUMBER($H21))),"〇","")</f>
        <v>〇</v>
      </c>
      <c r="Y4" s="7" t="str">
        <f aca="false">D22</f>
        <v>B6</v>
      </c>
      <c r="Z4" s="8" t="str">
        <f aca="false">IF((AND(ISNUMBER($F22),ISNUMBER($H22))),"〇","")</f>
        <v>〇</v>
      </c>
    </row>
    <row r="5" s="1" customFormat="true" ht="27.75" hidden="false" customHeight="true" outlineLevel="0" collapsed="false">
      <c r="B5" s="2"/>
      <c r="C5" s="2"/>
      <c r="D5" s="3"/>
      <c r="E5" s="6" t="s">
        <v>2</v>
      </c>
      <c r="F5" s="6"/>
      <c r="G5" s="6"/>
      <c r="H5" s="6"/>
      <c r="I5" s="6"/>
      <c r="J5" s="2"/>
      <c r="K5" s="7" t="str">
        <f aca="false">D23</f>
        <v>B7</v>
      </c>
      <c r="L5" s="8" t="str">
        <f aca="false">IF((AND(ISNUMBER($F23),ISNUMBER($H23))),"〇","")</f>
        <v>〇</v>
      </c>
      <c r="M5" s="7" t="str">
        <f aca="false">D24</f>
        <v>B8</v>
      </c>
      <c r="N5" s="8" t="str">
        <f aca="false">IF((AND(ISNUMBER($F24),ISNUMBER($H24))),"〇","")</f>
        <v>〇</v>
      </c>
      <c r="O5" s="7" t="str">
        <f aca="false">D25</f>
        <v>B9</v>
      </c>
      <c r="P5" s="8" t="str">
        <f aca="false">IF((AND(ISNUMBER($F25),ISNUMBER($H25))),"〇","")</f>
        <v>〇</v>
      </c>
      <c r="Q5" s="7" t="str">
        <f aca="false">D26</f>
        <v>B10</v>
      </c>
      <c r="R5" s="8" t="str">
        <f aca="false">IF((AND(ISNUMBER($F26),ISNUMBER($H26))),"〇","")</f>
        <v>〇</v>
      </c>
      <c r="S5" s="7" t="str">
        <f aca="false">D27</f>
        <v>B11</v>
      </c>
      <c r="T5" s="8" t="str">
        <f aca="false">IF((AND(ISNUMBER($F27),ISNUMBER($H27))),"〇","")</f>
        <v>〇</v>
      </c>
      <c r="U5" s="7" t="str">
        <f aca="false">D28</f>
        <v>B12</v>
      </c>
      <c r="V5" s="8" t="str">
        <f aca="false">IF((AND(ISNUMBER($F28),ISNUMBER($H28))),"〇","")</f>
        <v>〇</v>
      </c>
      <c r="W5" s="7" t="s">
        <v>3</v>
      </c>
      <c r="X5" s="8" t="str">
        <f aca="false">IF((AND(ISNUMBER($F29),ISNUMBER($H29))),"〇","")</f>
        <v>〇</v>
      </c>
      <c r="Y5" s="7" t="s">
        <v>4</v>
      </c>
      <c r="Z5" s="8" t="str">
        <f aca="false">IF((AND(ISNUMBER($F32),ISNUMBER($H32))),"〇","")</f>
        <v>〇</v>
      </c>
    </row>
    <row r="6" s="1" customFormat="true" ht="27.75" hidden="false" customHeight="true" outlineLevel="0" collapsed="false">
      <c r="B6" s="2"/>
      <c r="C6" s="2"/>
      <c r="D6" s="3"/>
      <c r="E6" s="6" t="s">
        <v>5</v>
      </c>
      <c r="F6" s="10" t="s">
        <v>6</v>
      </c>
      <c r="G6" s="6" t="s">
        <v>7</v>
      </c>
      <c r="H6" s="10" t="s">
        <v>8</v>
      </c>
      <c r="I6" s="6" t="s">
        <v>7</v>
      </c>
      <c r="J6" s="2"/>
      <c r="K6" s="7" t="s">
        <v>9</v>
      </c>
      <c r="L6" s="8" t="str">
        <f aca="false">IF((AND(ISNUMBER($F33),ISNUMBER($H33))),"〇","")</f>
        <v>〇</v>
      </c>
      <c r="M6" s="7" t="s">
        <v>10</v>
      </c>
      <c r="N6" s="8" t="str">
        <f aca="false">IF((AND(ISNUMBER($F30),ISNUMBER($H30))),"〇","")</f>
        <v>〇</v>
      </c>
      <c r="O6" s="7" t="s">
        <v>11</v>
      </c>
      <c r="P6" s="8" t="str">
        <f aca="false">IF((AND(ISNUMBER($F34),ISNUMBER($H34))),"〇","")</f>
        <v>〇</v>
      </c>
      <c r="Q6" s="7" t="s">
        <v>12</v>
      </c>
      <c r="R6" s="8" t="str">
        <f aca="false">IF((AND(ISNUMBER($F35),ISNUMBER($H35))),"〇","")</f>
        <v>〇</v>
      </c>
      <c r="S6" s="7" t="s">
        <v>13</v>
      </c>
      <c r="T6" s="8" t="str">
        <f aca="false">IF((AND(ISNUMBER($F31),ISNUMBER($H31))),"〇","")</f>
        <v>〇</v>
      </c>
      <c r="U6" s="6"/>
      <c r="V6" s="8"/>
      <c r="W6" s="11"/>
      <c r="X6" s="12"/>
      <c r="Y6" s="6"/>
      <c r="Z6" s="13"/>
    </row>
    <row r="7" s="1" customFormat="true" ht="22.5" hidden="false" customHeight="true" outlineLevel="0" collapsed="false">
      <c r="B7" s="6" t="s">
        <v>14</v>
      </c>
      <c r="C7" s="14" t="s">
        <v>15</v>
      </c>
      <c r="D7" s="7" t="s">
        <v>16</v>
      </c>
      <c r="E7" s="15" t="n">
        <v>11</v>
      </c>
      <c r="F7" s="16" t="n">
        <v>8</v>
      </c>
      <c r="G7" s="17" t="n">
        <f aca="false">IF(ISBLANK(F7),"",F7/E7*100)</f>
        <v>72.7272727272727</v>
      </c>
      <c r="H7" s="16" t="n">
        <v>3</v>
      </c>
      <c r="I7" s="18" t="n">
        <f aca="false">IF(ISBLANK(H7),"",H7/E7*100)</f>
        <v>27.2727272727273</v>
      </c>
      <c r="J7" s="2"/>
      <c r="L7" s="2"/>
      <c r="N7" s="2"/>
      <c r="P7" s="2"/>
      <c r="R7" s="2"/>
      <c r="T7" s="2"/>
      <c r="U7" s="2"/>
      <c r="V7" s="2"/>
      <c r="W7" s="2"/>
      <c r="X7" s="2"/>
      <c r="Y7" s="2"/>
      <c r="Z7" s="2"/>
    </row>
    <row r="8" s="1" customFormat="true" ht="22.5" hidden="false" customHeight="true" outlineLevel="0" collapsed="false">
      <c r="B8" s="6"/>
      <c r="C8" s="14"/>
      <c r="D8" s="7" t="s">
        <v>17</v>
      </c>
      <c r="E8" s="15" t="n">
        <v>9</v>
      </c>
      <c r="F8" s="16" t="n">
        <v>6</v>
      </c>
      <c r="G8" s="17" t="n">
        <f aca="false">IF(ISBLANK(F8),"",F8/E8*100)</f>
        <v>66.6666666666667</v>
      </c>
      <c r="H8" s="16" t="n">
        <v>3</v>
      </c>
      <c r="I8" s="18" t="n">
        <f aca="false">IF(ISBLANK(H8),"",H8/E8*100)</f>
        <v>33.3333333333333</v>
      </c>
      <c r="J8" s="2"/>
      <c r="L8" s="2"/>
      <c r="N8" s="2"/>
      <c r="P8" s="2"/>
      <c r="R8" s="2"/>
      <c r="T8" s="2"/>
      <c r="U8" s="2"/>
      <c r="V8" s="2"/>
      <c r="W8" s="2"/>
      <c r="X8" s="2"/>
      <c r="Y8" s="2"/>
      <c r="Z8" s="2"/>
    </row>
    <row r="9" s="1" customFormat="true" ht="22.5" hidden="false" customHeight="true" outlineLevel="0" collapsed="false">
      <c r="B9" s="6"/>
      <c r="C9" s="14"/>
      <c r="D9" s="7" t="s">
        <v>18</v>
      </c>
      <c r="E9" s="15" t="n">
        <v>11</v>
      </c>
      <c r="F9" s="16" t="n">
        <v>11</v>
      </c>
      <c r="G9" s="17" t="n">
        <f aca="false">IF(ISBLANK(F9),"",F9/E9*100)</f>
        <v>100</v>
      </c>
      <c r="H9" s="16" t="n">
        <v>0</v>
      </c>
      <c r="I9" s="18" t="n">
        <f aca="false">IF(ISBLANK(H9),"",H9/E9*100)</f>
        <v>0</v>
      </c>
      <c r="J9" s="2"/>
      <c r="T9" s="2"/>
      <c r="U9" s="2"/>
      <c r="V9" s="2"/>
      <c r="W9" s="2"/>
      <c r="X9" s="2"/>
      <c r="Y9" s="2"/>
      <c r="Z9" s="2"/>
    </row>
    <row r="10" s="1" customFormat="true" ht="22.5" hidden="false" customHeight="true" outlineLevel="0" collapsed="false">
      <c r="B10" s="6"/>
      <c r="C10" s="6" t="s">
        <v>19</v>
      </c>
      <c r="D10" s="7" t="s">
        <v>20</v>
      </c>
      <c r="E10" s="15" t="n">
        <v>4</v>
      </c>
      <c r="F10" s="16" t="n">
        <v>2</v>
      </c>
      <c r="G10" s="17" t="n">
        <f aca="false">IF(ISBLANK(F10),"",F10/E10*100)</f>
        <v>50</v>
      </c>
      <c r="H10" s="16" t="n">
        <v>2</v>
      </c>
      <c r="I10" s="18" t="n">
        <f aca="false">IF(ISBLANK(H10),"",H10/E10*100)</f>
        <v>50</v>
      </c>
      <c r="J10" s="2"/>
      <c r="T10" s="2"/>
      <c r="U10" s="2"/>
      <c r="V10" s="2"/>
      <c r="W10" s="2"/>
      <c r="X10" s="2"/>
      <c r="Y10" s="2"/>
      <c r="Z10" s="2"/>
    </row>
    <row r="11" s="1" customFormat="true" ht="22.5" hidden="false" customHeight="true" outlineLevel="0" collapsed="false">
      <c r="B11" s="6"/>
      <c r="C11" s="6"/>
      <c r="D11" s="7" t="s">
        <v>21</v>
      </c>
      <c r="E11" s="15" t="n">
        <v>9</v>
      </c>
      <c r="F11" s="16" t="n">
        <v>7</v>
      </c>
      <c r="G11" s="17" t="n">
        <f aca="false">IF(ISBLANK(F11),"",F11/E11*100)</f>
        <v>77.7777777777778</v>
      </c>
      <c r="H11" s="16" t="n">
        <v>2</v>
      </c>
      <c r="I11" s="18" t="n">
        <f aca="false">IF(ISBLANK(H11),"",H11/E11*100)</f>
        <v>22.2222222222222</v>
      </c>
      <c r="J11" s="2"/>
      <c r="T11" s="2"/>
      <c r="U11" s="2"/>
      <c r="V11" s="2"/>
      <c r="W11" s="2"/>
      <c r="X11" s="2"/>
      <c r="Y11" s="2"/>
      <c r="Z11" s="2"/>
    </row>
    <row r="12" s="1" customFormat="true" ht="22.5" hidden="false" customHeight="true" outlineLevel="0" collapsed="false">
      <c r="B12" s="6"/>
      <c r="C12" s="6"/>
      <c r="D12" s="7" t="s">
        <v>22</v>
      </c>
      <c r="E12" s="15" t="n">
        <v>8</v>
      </c>
      <c r="F12" s="16" t="n">
        <v>6</v>
      </c>
      <c r="G12" s="17" t="n">
        <f aca="false">IF(ISBLANK(F12),"",F12/E12*100)</f>
        <v>75</v>
      </c>
      <c r="H12" s="16" t="n">
        <v>2</v>
      </c>
      <c r="I12" s="18" t="n">
        <f aca="false">IF(ISBLANK(H12),"",H12/E12*100)</f>
        <v>25</v>
      </c>
      <c r="J12" s="2"/>
      <c r="T12" s="2"/>
      <c r="U12" s="2"/>
      <c r="V12" s="2"/>
      <c r="W12" s="2"/>
      <c r="X12" s="2"/>
      <c r="Y12" s="2"/>
      <c r="Z12" s="2"/>
    </row>
    <row r="13" s="1" customFormat="true" ht="22.5" hidden="false" customHeight="true" outlineLevel="0" collapsed="false">
      <c r="B13" s="6"/>
      <c r="C13" s="6"/>
      <c r="D13" s="7" t="s">
        <v>23</v>
      </c>
      <c r="E13" s="15" t="n">
        <v>5</v>
      </c>
      <c r="F13" s="16" t="n">
        <v>3</v>
      </c>
      <c r="G13" s="17" t="n">
        <f aca="false">IF(ISBLANK(F13),"",F13/E13*100)</f>
        <v>60</v>
      </c>
      <c r="H13" s="16" t="n">
        <v>2</v>
      </c>
      <c r="I13" s="18" t="n">
        <f aca="false">IF(ISBLANK(H13),"",H13/E13*100)</f>
        <v>40</v>
      </c>
      <c r="J13" s="2"/>
      <c r="T13" s="2"/>
      <c r="U13" s="2"/>
      <c r="V13" s="2"/>
      <c r="W13" s="2"/>
      <c r="X13" s="2"/>
      <c r="Y13" s="2"/>
      <c r="Z13" s="2"/>
    </row>
    <row r="14" s="1" customFormat="true" ht="22.5" hidden="false" customHeight="true" outlineLevel="0" collapsed="false">
      <c r="B14" s="6"/>
      <c r="C14" s="6" t="s">
        <v>24</v>
      </c>
      <c r="D14" s="7" t="s">
        <v>25</v>
      </c>
      <c r="E14" s="15" t="n">
        <v>8</v>
      </c>
      <c r="F14" s="16" t="n">
        <v>7</v>
      </c>
      <c r="G14" s="17" t="n">
        <f aca="false">IF(ISBLANK(F14),"",F14/E14*100)</f>
        <v>87.5</v>
      </c>
      <c r="H14" s="16" t="n">
        <v>1</v>
      </c>
      <c r="I14" s="18" t="n">
        <f aca="false">IF(ISBLANK(H14),"",H14/E14*100)</f>
        <v>12.5</v>
      </c>
      <c r="J14" s="2"/>
      <c r="T14" s="2"/>
      <c r="U14" s="2"/>
      <c r="V14" s="2"/>
      <c r="W14" s="2"/>
      <c r="X14" s="2"/>
      <c r="Y14" s="2"/>
      <c r="Z14" s="2"/>
    </row>
    <row r="15" s="1" customFormat="true" ht="22.5" hidden="false" customHeight="true" outlineLevel="0" collapsed="false">
      <c r="B15" s="6"/>
      <c r="C15" s="6"/>
      <c r="D15" s="7" t="s">
        <v>26</v>
      </c>
      <c r="E15" s="15" t="n">
        <v>9</v>
      </c>
      <c r="F15" s="16" t="n">
        <v>9</v>
      </c>
      <c r="G15" s="17" t="n">
        <f aca="false">IF(ISBLANK(F15),"",F15/E15*100)</f>
        <v>100</v>
      </c>
      <c r="H15" s="16" t="n">
        <v>0</v>
      </c>
      <c r="I15" s="18" t="n">
        <f aca="false">IF(ISBLANK(H15),"",H15/E15*100)</f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="1" customFormat="true" ht="22.5" hidden="false" customHeight="true" outlineLevel="0" collapsed="false">
      <c r="B16" s="6"/>
      <c r="C16" s="6"/>
      <c r="D16" s="7" t="s">
        <v>27</v>
      </c>
      <c r="E16" s="15" t="n">
        <v>6</v>
      </c>
      <c r="F16" s="16" t="n">
        <v>3</v>
      </c>
      <c r="G16" s="17" t="n">
        <f aca="false">IF(ISBLANK(F16),"",F16/E16*100)</f>
        <v>50</v>
      </c>
      <c r="H16" s="16" t="n">
        <v>3</v>
      </c>
      <c r="I16" s="18" t="n">
        <f aca="false">IF(ISBLANK(H16),"",H16/E16*100)</f>
        <v>50</v>
      </c>
      <c r="J16" s="19" t="n">
        <f aca="false">SUM(E7:E16)</f>
        <v>80</v>
      </c>
      <c r="K16" s="19"/>
      <c r="L16" s="2"/>
      <c r="M16" s="19" t="n">
        <f aca="false">SUM(H7:H16)</f>
        <v>18</v>
      </c>
      <c r="N16" s="1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22.5" hidden="false" customHeight="true" outlineLevel="0" collapsed="false">
      <c r="B17" s="6" t="s">
        <v>28</v>
      </c>
      <c r="C17" s="6" t="s">
        <v>29</v>
      </c>
      <c r="D17" s="7" t="s">
        <v>30</v>
      </c>
      <c r="E17" s="15" t="n">
        <v>8</v>
      </c>
      <c r="F17" s="16" t="n">
        <v>5</v>
      </c>
      <c r="G17" s="17" t="n">
        <f aca="false">IF(ISBLANK(F17),"",F17/E17*100)</f>
        <v>62.5</v>
      </c>
      <c r="H17" s="16" t="n">
        <v>3</v>
      </c>
      <c r="I17" s="18" t="n">
        <f aca="false">IF(ISBLANK(H17),"",H17/E17*100)</f>
        <v>37.5</v>
      </c>
    </row>
    <row r="18" customFormat="false" ht="22.5" hidden="false" customHeight="true" outlineLevel="0" collapsed="false">
      <c r="B18" s="6"/>
      <c r="C18" s="6"/>
      <c r="D18" s="7" t="s">
        <v>31</v>
      </c>
      <c r="E18" s="15" t="n">
        <v>10</v>
      </c>
      <c r="F18" s="16" t="n">
        <v>7</v>
      </c>
      <c r="G18" s="17" t="n">
        <f aca="false">IF(ISBLANK(F18),"",F18/E18*100)</f>
        <v>70</v>
      </c>
      <c r="H18" s="16" t="n">
        <v>3</v>
      </c>
      <c r="I18" s="18" t="n">
        <f aca="false">IF(ISBLANK(H18),"",H18/E18*100)</f>
        <v>30</v>
      </c>
    </row>
    <row r="19" customFormat="false" ht="22.5" hidden="false" customHeight="true" outlineLevel="0" collapsed="false">
      <c r="B19" s="6"/>
      <c r="C19" s="6"/>
      <c r="D19" s="7" t="s">
        <v>32</v>
      </c>
      <c r="E19" s="15" t="n">
        <v>10</v>
      </c>
      <c r="F19" s="16" t="n">
        <v>9</v>
      </c>
      <c r="G19" s="17" t="n">
        <f aca="false">IF(ISBLANK(F19),"",F19/E19*100)</f>
        <v>90</v>
      </c>
      <c r="H19" s="16" t="n">
        <v>1</v>
      </c>
      <c r="I19" s="18" t="n">
        <f aca="false">IF(ISBLANK(H19),"",H19/E19*100)</f>
        <v>10</v>
      </c>
    </row>
    <row r="20" customFormat="false" ht="22.5" hidden="false" customHeight="true" outlineLevel="0" collapsed="false">
      <c r="B20" s="6"/>
      <c r="C20" s="6" t="s">
        <v>33</v>
      </c>
      <c r="D20" s="7" t="s">
        <v>34</v>
      </c>
      <c r="E20" s="15" t="n">
        <v>9</v>
      </c>
      <c r="F20" s="16" t="n">
        <v>6</v>
      </c>
      <c r="G20" s="17" t="n">
        <f aca="false">IF(ISBLANK(F20),"",F20/E20*100)</f>
        <v>66.6666666666667</v>
      </c>
      <c r="H20" s="16" t="n">
        <v>3</v>
      </c>
      <c r="I20" s="18" t="n">
        <f aca="false">IF(ISBLANK(H20),"",H20/E20*100)</f>
        <v>33.3333333333333</v>
      </c>
    </row>
    <row r="21" customFormat="false" ht="22.5" hidden="false" customHeight="true" outlineLevel="0" collapsed="false">
      <c r="B21" s="6"/>
      <c r="C21" s="6"/>
      <c r="D21" s="7" t="s">
        <v>35</v>
      </c>
      <c r="E21" s="15" t="n">
        <v>14</v>
      </c>
      <c r="F21" s="16" t="n">
        <v>11</v>
      </c>
      <c r="G21" s="17" t="n">
        <f aca="false">IF(ISBLANK(F21),"",F21/E21*100)</f>
        <v>78.5714285714286</v>
      </c>
      <c r="H21" s="16" t="n">
        <v>3</v>
      </c>
      <c r="I21" s="18" t="n">
        <f aca="false">IF(ISBLANK(H21),"",H21/E21*100)</f>
        <v>21.4285714285714</v>
      </c>
    </row>
    <row r="22" customFormat="false" ht="22.5" hidden="false" customHeight="true" outlineLevel="0" collapsed="false">
      <c r="B22" s="6"/>
      <c r="C22" s="6"/>
      <c r="D22" s="7" t="s">
        <v>36</v>
      </c>
      <c r="E22" s="15" t="n">
        <v>6</v>
      </c>
      <c r="F22" s="16" t="n">
        <v>3</v>
      </c>
      <c r="G22" s="17" t="n">
        <f aca="false">IF(ISBLANK(F22),"",F22/E22*100)</f>
        <v>50</v>
      </c>
      <c r="H22" s="16" t="n">
        <v>3</v>
      </c>
      <c r="I22" s="18" t="n">
        <f aca="false">IF(ISBLANK(H22),"",H22/E22*100)</f>
        <v>50</v>
      </c>
    </row>
    <row r="23" customFormat="false" ht="22.5" hidden="false" customHeight="true" outlineLevel="0" collapsed="false">
      <c r="B23" s="6"/>
      <c r="C23" s="6"/>
      <c r="D23" s="7" t="s">
        <v>37</v>
      </c>
      <c r="E23" s="15" t="n">
        <v>8</v>
      </c>
      <c r="F23" s="16" t="n">
        <v>8</v>
      </c>
      <c r="G23" s="17" t="n">
        <f aca="false">IF(ISBLANK(F23),"",F23/E23*100)</f>
        <v>100</v>
      </c>
      <c r="H23" s="16" t="n">
        <v>0</v>
      </c>
      <c r="I23" s="18" t="n">
        <f aca="false">IF(ISBLANK(H23),"",H23/E23*100)</f>
        <v>0</v>
      </c>
      <c r="J23" s="2" t="s">
        <v>38</v>
      </c>
    </row>
    <row r="24" customFormat="false" ht="22.5" hidden="false" customHeight="true" outlineLevel="0" collapsed="false">
      <c r="B24" s="6"/>
      <c r="C24" s="6" t="s">
        <v>39</v>
      </c>
      <c r="D24" s="7" t="s">
        <v>40</v>
      </c>
      <c r="E24" s="15" t="n">
        <v>14</v>
      </c>
      <c r="F24" s="16" t="n">
        <v>5</v>
      </c>
      <c r="G24" s="17" t="n">
        <f aca="false">IF(ISBLANK(F24),"",F24/E24*100)</f>
        <v>35.7142857142857</v>
      </c>
      <c r="H24" s="16" t="n">
        <v>9</v>
      </c>
      <c r="I24" s="18" t="n">
        <f aca="false">IF(ISBLANK(H24),"",H24/E24*100)</f>
        <v>64.2857142857143</v>
      </c>
    </row>
    <row r="25" customFormat="false" ht="22.5" hidden="false" customHeight="true" outlineLevel="0" collapsed="false">
      <c r="B25" s="6"/>
      <c r="C25" s="6"/>
      <c r="D25" s="7" t="s">
        <v>41</v>
      </c>
      <c r="E25" s="15" t="n">
        <v>7</v>
      </c>
      <c r="F25" s="16" t="n">
        <v>3</v>
      </c>
      <c r="G25" s="17" t="n">
        <f aca="false">IF(ISBLANK(F25),"",F25/E25*100)</f>
        <v>42.8571428571429</v>
      </c>
      <c r="H25" s="16" t="n">
        <v>4</v>
      </c>
      <c r="I25" s="18" t="n">
        <f aca="false">IF(ISBLANK(H25),"",H25/E25*100)</f>
        <v>57.1428571428571</v>
      </c>
    </row>
    <row r="26" customFormat="false" ht="22.5" hidden="false" customHeight="true" outlineLevel="0" collapsed="false">
      <c r="B26" s="6"/>
      <c r="C26" s="6"/>
      <c r="D26" s="7" t="s">
        <v>42</v>
      </c>
      <c r="E26" s="15" t="n">
        <v>8</v>
      </c>
      <c r="F26" s="16" t="n">
        <v>6</v>
      </c>
      <c r="G26" s="17" t="n">
        <f aca="false">IF(ISBLANK(F26),"",F26/E26*100)</f>
        <v>75</v>
      </c>
      <c r="H26" s="16" t="n">
        <v>2</v>
      </c>
      <c r="I26" s="18" t="n">
        <f aca="false">IF(ISBLANK(H26),"",H26/E26*100)</f>
        <v>25</v>
      </c>
    </row>
    <row r="27" customFormat="false" ht="22.5" hidden="false" customHeight="true" outlineLevel="0" collapsed="false">
      <c r="B27" s="6"/>
      <c r="C27" s="6"/>
      <c r="D27" s="7" t="s">
        <v>43</v>
      </c>
      <c r="E27" s="15" t="n">
        <v>4</v>
      </c>
      <c r="F27" s="16" t="n">
        <v>4</v>
      </c>
      <c r="G27" s="17" t="n">
        <f aca="false">IF(ISBLANK(F27),"",F27/E27*100)</f>
        <v>100</v>
      </c>
      <c r="H27" s="16" t="n">
        <v>0</v>
      </c>
      <c r="I27" s="18" t="n">
        <f aca="false">IF(ISBLANK(H27),"",H27/E27*100)</f>
        <v>0</v>
      </c>
    </row>
    <row r="28" customFormat="false" ht="22.5" hidden="false" customHeight="true" outlineLevel="0" collapsed="false">
      <c r="B28" s="6"/>
      <c r="C28" s="6"/>
      <c r="D28" s="7" t="s">
        <v>44</v>
      </c>
      <c r="E28" s="15" t="n">
        <v>5</v>
      </c>
      <c r="F28" s="16" t="n">
        <v>5</v>
      </c>
      <c r="G28" s="17" t="n">
        <f aca="false">IF(ISBLANK(F28),"",F28/E28*100)</f>
        <v>100</v>
      </c>
      <c r="H28" s="16" t="n">
        <v>0</v>
      </c>
      <c r="I28" s="18" t="n">
        <f aca="false">IF(ISBLANK(H28),"",H28/E28*100)</f>
        <v>0</v>
      </c>
      <c r="J28" s="19" t="n">
        <f aca="false">SUM(E17:E28)</f>
        <v>103</v>
      </c>
      <c r="K28" s="19"/>
      <c r="M28" s="19" t="n">
        <f aca="false">SUM(H17:H28)</f>
        <v>31</v>
      </c>
      <c r="N28" s="19"/>
    </row>
    <row r="29" customFormat="false" ht="22.5" hidden="false" customHeight="true" outlineLevel="0" collapsed="false">
      <c r="B29" s="6" t="s">
        <v>45</v>
      </c>
      <c r="C29" s="10" t="s">
        <v>46</v>
      </c>
      <c r="D29" s="7" t="s">
        <v>3</v>
      </c>
      <c r="E29" s="15" t="n">
        <v>7</v>
      </c>
      <c r="F29" s="16" t="n">
        <v>6</v>
      </c>
      <c r="G29" s="17" t="n">
        <f aca="false">IF(ISBLANK(F29),"",F29/E29*100)</f>
        <v>85.7142857142857</v>
      </c>
      <c r="H29" s="16" t="n">
        <v>1</v>
      </c>
      <c r="I29" s="18" t="n">
        <f aca="false">IF(ISBLANK(H29),"",H29/E29*100)</f>
        <v>14.2857142857143</v>
      </c>
    </row>
    <row r="30" customFormat="false" ht="22.5" hidden="false" customHeight="true" outlineLevel="0" collapsed="false">
      <c r="B30" s="6"/>
      <c r="C30" s="6"/>
      <c r="D30" s="7" t="s">
        <v>10</v>
      </c>
      <c r="E30" s="15" t="n">
        <v>5</v>
      </c>
      <c r="F30" s="16" t="n">
        <v>4</v>
      </c>
      <c r="G30" s="17" t="n">
        <f aca="false">IF(ISBLANK(F30),"",F30/E30*100)</f>
        <v>80</v>
      </c>
      <c r="H30" s="16" t="n">
        <v>1</v>
      </c>
      <c r="I30" s="18" t="n">
        <f aca="false">IF(ISBLANK(H30),"",H30/E30*100)</f>
        <v>20</v>
      </c>
    </row>
    <row r="31" customFormat="false" ht="22.5" hidden="false" customHeight="true" outlineLevel="0" collapsed="false">
      <c r="B31" s="6"/>
      <c r="C31" s="6"/>
      <c r="D31" s="7" t="s">
        <v>13</v>
      </c>
      <c r="E31" s="15" t="n">
        <v>7</v>
      </c>
      <c r="F31" s="16" t="n">
        <v>7</v>
      </c>
      <c r="G31" s="17" t="n">
        <f aca="false">IF(ISBLANK(F31),"",F31/E31*100)</f>
        <v>100</v>
      </c>
      <c r="H31" s="16" t="n">
        <v>0</v>
      </c>
      <c r="I31" s="18" t="n">
        <f aca="false">IF(ISBLANK(H31),"",H31/E31*100)</f>
        <v>0</v>
      </c>
    </row>
    <row r="32" customFormat="false" ht="22.5" hidden="false" customHeight="true" outlineLevel="0" collapsed="false">
      <c r="B32" s="6"/>
      <c r="C32" s="10" t="s">
        <v>47</v>
      </c>
      <c r="D32" s="7" t="s">
        <v>4</v>
      </c>
      <c r="E32" s="15" t="n">
        <v>7</v>
      </c>
      <c r="F32" s="16" t="n">
        <v>5</v>
      </c>
      <c r="G32" s="17" t="n">
        <f aca="false">IF(ISBLANK(F32),"",F32/E32*100)</f>
        <v>71.4285714285714</v>
      </c>
      <c r="H32" s="16" t="n">
        <v>2</v>
      </c>
      <c r="I32" s="18" t="n">
        <f aca="false">IF(ISBLANK(H32),"",H32/E32*100)</f>
        <v>28.5714285714286</v>
      </c>
    </row>
    <row r="33" customFormat="false" ht="22.5" hidden="false" customHeight="true" outlineLevel="0" collapsed="false">
      <c r="B33" s="6"/>
      <c r="C33" s="6"/>
      <c r="D33" s="7" t="s">
        <v>9</v>
      </c>
      <c r="E33" s="15" t="n">
        <v>9</v>
      </c>
      <c r="F33" s="16" t="n">
        <v>0</v>
      </c>
      <c r="G33" s="17" t="n">
        <f aca="false">IF(ISBLANK(F33),"",F33/E33*100)</f>
        <v>0</v>
      </c>
      <c r="H33" s="16" t="n">
        <v>9</v>
      </c>
      <c r="I33" s="18" t="n">
        <f aca="false">IF(ISBLANK(H33),"",H33/E33*100)</f>
        <v>100</v>
      </c>
    </row>
    <row r="34" customFormat="false" ht="22.5" hidden="false" customHeight="true" outlineLevel="0" collapsed="false">
      <c r="B34" s="6"/>
      <c r="C34" s="6"/>
      <c r="D34" s="7" t="s">
        <v>11</v>
      </c>
      <c r="E34" s="15" t="n">
        <v>9</v>
      </c>
      <c r="F34" s="16" t="n">
        <v>8</v>
      </c>
      <c r="G34" s="17" t="n">
        <f aca="false">IF(ISBLANK(F34),"",F34/E34*100)</f>
        <v>88.8888888888889</v>
      </c>
      <c r="H34" s="16" t="n">
        <v>1</v>
      </c>
      <c r="I34" s="18" t="n">
        <f aca="false">IF(ISBLANK(H34),"",H34/E34*100)</f>
        <v>11.1111111111111</v>
      </c>
    </row>
    <row r="35" customFormat="false" ht="22.5" hidden="false" customHeight="true" outlineLevel="0" collapsed="false">
      <c r="B35" s="6"/>
      <c r="C35" s="6"/>
      <c r="D35" s="7" t="s">
        <v>12</v>
      </c>
      <c r="E35" s="15" t="n">
        <v>9</v>
      </c>
      <c r="F35" s="16" t="n">
        <v>5</v>
      </c>
      <c r="G35" s="17" t="n">
        <f aca="false">IF(ISBLANK(F35),"",F35/E35*100)</f>
        <v>55.5555555555556</v>
      </c>
      <c r="H35" s="16" t="n">
        <v>4</v>
      </c>
      <c r="I35" s="18" t="n">
        <f aca="false">IF(ISBLANK(H35),"",H35/E35*100)</f>
        <v>44.4444444444444</v>
      </c>
      <c r="K35" s="2" t="n">
        <f aca="false">SUM(E29:E35)</f>
        <v>53</v>
      </c>
      <c r="N35" s="2" t="n">
        <f aca="false">SUM(H29:H35)</f>
        <v>18</v>
      </c>
    </row>
    <row r="37" customFormat="false" ht="22.5" hidden="false" customHeight="true" outlineLevel="0" collapsed="false">
      <c r="J37" s="20" t="n">
        <f aca="false">SUM(E7:E35)</f>
        <v>236</v>
      </c>
      <c r="K37" s="20"/>
    </row>
    <row r="1048566" customFormat="false" ht="12.75" hidden="false" customHeight="true" outlineLevel="0" collapsed="false"/>
    <row r="1048567" customFormat="false" ht="12.75" hidden="false" customHeight="true" outlineLevel="0" collapsed="false"/>
    <row r="1048568" customFormat="false" ht="12.75" hidden="false" customHeight="true" outlineLevel="0" collapsed="false"/>
    <row r="1048569" customFormat="false" ht="12.75" hidden="false" customHeight="true" outlineLevel="0" collapsed="false"/>
    <row r="1048570" customFormat="false" ht="12.75" hidden="false" customHeight="true" outlineLevel="0" collapsed="false"/>
    <row r="1048571" customFormat="false" ht="12.75" hidden="false" customHeight="true" outlineLevel="0" collapsed="false"/>
    <row r="1048572" customFormat="false" ht="12.75" hidden="false" customHeight="true" outlineLevel="0" collapsed="false"/>
    <row r="1048573" customFormat="false" ht="12.75" hidden="false" customHeight="true" outlineLevel="0" collapsed="false"/>
  </sheetData>
  <sheetProtection sheet="true" objects="true" scenarios="true"/>
  <mergeCells count="22">
    <mergeCell ref="B1:Z1"/>
    <mergeCell ref="B2:I2"/>
    <mergeCell ref="K2:Z2"/>
    <mergeCell ref="B3:I3"/>
    <mergeCell ref="B4:I4"/>
    <mergeCell ref="E5:I5"/>
    <mergeCell ref="B7:B16"/>
    <mergeCell ref="C7:C9"/>
    <mergeCell ref="C10:C13"/>
    <mergeCell ref="C14:C16"/>
    <mergeCell ref="J16:K16"/>
    <mergeCell ref="M16:N16"/>
    <mergeCell ref="B17:B28"/>
    <mergeCell ref="C17:C19"/>
    <mergeCell ref="C20:C23"/>
    <mergeCell ref="C24:C28"/>
    <mergeCell ref="J28:K28"/>
    <mergeCell ref="M28:N28"/>
    <mergeCell ref="B29:B35"/>
    <mergeCell ref="C29:C31"/>
    <mergeCell ref="C32:C35"/>
    <mergeCell ref="J37:K37"/>
  </mergeCells>
  <conditionalFormatting sqref="X3:X5 Z3:Z5 L3:L6 N3:N6 P3:P6 R3:R6 T3:T6 V3:V6">
    <cfRule type="cellIs" priority="2" operator="equal" aboveAverage="0" equalAverage="0" bottom="0" percent="0" rank="0" text="" dxfId="0">
      <formula>1</formula>
    </cfRule>
  </conditionalFormatting>
  <printOptions headings="false" gridLines="false" gridLinesSet="true" horizontalCentered="false" verticalCentered="false"/>
  <pageMargins left="0.39375" right="0.39375" top="1.15416666666667" bottom="0.590277777777778" header="0.511811023622047" footer="0.39375"/>
  <pageSetup paperSize="9" scale="100" fitToWidth="1" fitToHeight="1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&amp;C&amp;"Arial,標準"&amp;D&amp;R&amp;"Arial,標準"&amp;12松の井町会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N45" activeCellId="0" sqref="N45"/>
    </sheetView>
  </sheetViews>
  <sheetFormatPr defaultColWidth="8.796875" defaultRowHeight="22.5" zeroHeight="false" outlineLevelRow="0" outlineLevelCol="0"/>
  <cols>
    <col collapsed="false" customWidth="true" hidden="false" outlineLevel="0" max="1" min="1" style="2" width="7.1"/>
    <col collapsed="false" customWidth="true" hidden="false" outlineLevel="0" max="2" min="2" style="2" width="9.9"/>
    <col collapsed="false" customWidth="true" hidden="false" outlineLevel="0" max="3" min="3" style="3" width="6.7"/>
    <col collapsed="false" customWidth="true" hidden="false" outlineLevel="0" max="4" min="4" style="2" width="7.79"/>
    <col collapsed="false" customWidth="true" hidden="false" outlineLevel="0" max="5" min="5" style="2" width="9.1"/>
    <col collapsed="false" customWidth="true" hidden="false" outlineLevel="0" max="6" min="6" style="2" width="7.1"/>
    <col collapsed="false" customWidth="true" hidden="false" outlineLevel="0" max="7" min="7" style="2" width="9.1"/>
    <col collapsed="false" customWidth="true" hidden="false" outlineLevel="0" max="8" min="8" style="2" width="7.1"/>
    <col collapsed="false" customWidth="true" hidden="false" outlineLevel="0" max="9" min="9" style="2" width="9.1"/>
    <col collapsed="false" customWidth="true" hidden="false" outlineLevel="0" max="10" min="10" style="2" width="8.9"/>
    <col collapsed="false" customWidth="true" hidden="false" outlineLevel="0" max="11" min="11" style="2" width="7.1"/>
    <col collapsed="false" customWidth="true" hidden="false" outlineLevel="0" max="12" min="12" style="2" width="8.9"/>
    <col collapsed="false" customWidth="true" hidden="false" outlineLevel="0" max="13" min="13" style="2" width="10.7"/>
    <col collapsed="false" customWidth="true" hidden="false" outlineLevel="0" max="14" min="14" style="2" width="7.1"/>
    <col collapsed="false" customWidth="true" hidden="false" outlineLevel="0" max="15" min="15" style="2" width="53.79"/>
    <col collapsed="false" customWidth="true" hidden="false" outlineLevel="0" max="1024" min="16" style="2" width="10.7"/>
    <col collapsed="false" customWidth="false" hidden="false" outlineLevel="0" max="16384" min="1025" style="1" width="8.8"/>
  </cols>
  <sheetData>
    <row r="1" customFormat="false" ht="27.7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" t="s">
        <v>48</v>
      </c>
    </row>
    <row r="2" customFormat="false" ht="11.25" hidden="false" customHeight="true" outlineLevel="0" collapsed="false"/>
    <row r="3" customFormat="false" ht="22.5" hidden="false" customHeight="true" outlineLevel="0" collapsed="false">
      <c r="D3" s="6" t="s">
        <v>2</v>
      </c>
      <c r="E3" s="6"/>
      <c r="F3" s="6"/>
      <c r="G3" s="6"/>
      <c r="H3" s="6"/>
      <c r="I3" s="6" t="s">
        <v>49</v>
      </c>
      <c r="J3" s="6"/>
      <c r="K3" s="6"/>
      <c r="L3" s="6" t="s">
        <v>50</v>
      </c>
      <c r="M3" s="6"/>
      <c r="N3" s="6"/>
    </row>
    <row r="4" customFormat="false" ht="22.5" hidden="false" customHeight="true" outlineLevel="0" collapsed="false">
      <c r="D4" s="6" t="s">
        <v>5</v>
      </c>
      <c r="E4" s="10" t="s">
        <v>6</v>
      </c>
      <c r="F4" s="6" t="s">
        <v>7</v>
      </c>
      <c r="G4" s="10" t="s">
        <v>8</v>
      </c>
      <c r="H4" s="6" t="s">
        <v>7</v>
      </c>
      <c r="I4" s="6" t="s">
        <v>51</v>
      </c>
      <c r="J4" s="6" t="str">
        <f aca="false">E4</f>
        <v>無事</v>
      </c>
      <c r="K4" s="6" t="s">
        <v>7</v>
      </c>
      <c r="L4" s="6" t="s">
        <v>52</v>
      </c>
      <c r="M4" s="6" t="str">
        <f aca="false">J4</f>
        <v>無事</v>
      </c>
      <c r="N4" s="6" t="s">
        <v>7</v>
      </c>
    </row>
    <row r="5" customFormat="false" ht="22.5" hidden="false" customHeight="true" outlineLevel="0" collapsed="false">
      <c r="A5" s="6" t="s">
        <v>14</v>
      </c>
      <c r="B5" s="14" t="s">
        <v>15</v>
      </c>
      <c r="C5" s="7" t="s">
        <v>16</v>
      </c>
      <c r="D5" s="15" t="n">
        <f aca="false">入力!E7</f>
        <v>11</v>
      </c>
      <c r="E5" s="15" t="n">
        <f aca="false">入力!F7</f>
        <v>8</v>
      </c>
      <c r="F5" s="17" t="n">
        <f aca="false">IF(ISBLANK(E5),"",E5/D5*100)</f>
        <v>72.7272727272727</v>
      </c>
      <c r="G5" s="15" t="n">
        <f aca="false">入力!H7</f>
        <v>3</v>
      </c>
      <c r="H5" s="18" t="n">
        <f aca="false">IF(ISBLANK(G5),"",G5/D5*100)</f>
        <v>27.2727272727273</v>
      </c>
      <c r="I5" s="21"/>
      <c r="J5" s="21"/>
      <c r="K5" s="21"/>
      <c r="L5" s="21"/>
      <c r="M5" s="21"/>
      <c r="N5" s="22"/>
    </row>
    <row r="6" customFormat="false" ht="22.5" hidden="false" customHeight="true" outlineLevel="0" collapsed="false">
      <c r="A6" s="6"/>
      <c r="B6" s="14"/>
      <c r="C6" s="7" t="s">
        <v>17</v>
      </c>
      <c r="D6" s="15" t="n">
        <f aca="false">入力!E8</f>
        <v>9</v>
      </c>
      <c r="E6" s="15" t="n">
        <f aca="false">入力!F8</f>
        <v>6</v>
      </c>
      <c r="F6" s="17" t="n">
        <f aca="false">IF(ISBLANK(E6),"",E6/D6*100)</f>
        <v>66.6666666666667</v>
      </c>
      <c r="G6" s="15" t="n">
        <f aca="false">入力!H8</f>
        <v>3</v>
      </c>
      <c r="H6" s="18" t="n">
        <f aca="false">IF(ISBLANK(G6),"",G6/D6*100)</f>
        <v>33.3333333333333</v>
      </c>
      <c r="I6" s="23"/>
      <c r="J6" s="23"/>
      <c r="K6" s="23"/>
      <c r="L6" s="23"/>
      <c r="M6" s="23"/>
      <c r="N6" s="22"/>
    </row>
    <row r="7" customFormat="false" ht="22.5" hidden="false" customHeight="true" outlineLevel="0" collapsed="false">
      <c r="A7" s="6"/>
      <c r="B7" s="14"/>
      <c r="C7" s="7" t="s">
        <v>18</v>
      </c>
      <c r="D7" s="15" t="n">
        <f aca="false">入力!E9</f>
        <v>11</v>
      </c>
      <c r="E7" s="15" t="n">
        <f aca="false">入力!F9</f>
        <v>11</v>
      </c>
      <c r="F7" s="17" t="n">
        <f aca="false">IF(ISBLANK(E7),"",E7/D7*100)</f>
        <v>100</v>
      </c>
      <c r="G7" s="15" t="n">
        <f aca="false">入力!H9</f>
        <v>0</v>
      </c>
      <c r="H7" s="18" t="n">
        <f aca="false">IF(ISBLANK(G7),"",G7/D7*100)</f>
        <v>0</v>
      </c>
      <c r="I7" s="23"/>
      <c r="J7" s="23"/>
      <c r="K7" s="23"/>
      <c r="L7" s="23"/>
      <c r="M7" s="23"/>
      <c r="N7" s="22"/>
    </row>
    <row r="8" customFormat="false" ht="22.5" hidden="false" customHeight="true" outlineLevel="0" collapsed="false">
      <c r="A8" s="6"/>
      <c r="B8" s="14"/>
      <c r="C8" s="6"/>
      <c r="D8" s="15" t="n">
        <f aca="false">SUM(D5:D7)</f>
        <v>31</v>
      </c>
      <c r="E8" s="15" t="n">
        <f aca="false">SUM(E5:E7)</f>
        <v>25</v>
      </c>
      <c r="F8" s="17" t="n">
        <f aca="false">IF(ISBLANK(E8),"",E8/D8*100)</f>
        <v>80.6451612903226</v>
      </c>
      <c r="G8" s="15" t="n">
        <f aca="false">SUM(G5:G7)</f>
        <v>6</v>
      </c>
      <c r="H8" s="18" t="n">
        <f aca="false">IF(ISBLANK(G8),"",G8/D8*100)</f>
        <v>19.3548387096774</v>
      </c>
      <c r="I8" s="23"/>
      <c r="J8" s="23"/>
      <c r="K8" s="23"/>
      <c r="L8" s="23"/>
      <c r="M8" s="23"/>
      <c r="N8" s="22"/>
    </row>
    <row r="9" customFormat="false" ht="22.5" hidden="false" customHeight="true" outlineLevel="0" collapsed="false">
      <c r="A9" s="6"/>
      <c r="B9" s="6" t="s">
        <v>19</v>
      </c>
      <c r="C9" s="7" t="s">
        <v>20</v>
      </c>
      <c r="D9" s="15" t="n">
        <f aca="false">入力!E10</f>
        <v>4</v>
      </c>
      <c r="E9" s="15" t="n">
        <f aca="false">入力!F10</f>
        <v>2</v>
      </c>
      <c r="F9" s="17" t="n">
        <f aca="false">IF(ISBLANK(E9),"",E9/D9*100)</f>
        <v>50</v>
      </c>
      <c r="G9" s="15" t="n">
        <f aca="false">入力!H10</f>
        <v>2</v>
      </c>
      <c r="H9" s="18" t="n">
        <f aca="false">IF(ISBLANK(G9),"",G9/D9*100)</f>
        <v>50</v>
      </c>
      <c r="I9" s="23"/>
      <c r="J9" s="23"/>
      <c r="K9" s="23"/>
      <c r="L9" s="23"/>
      <c r="M9" s="23"/>
      <c r="N9" s="22"/>
    </row>
    <row r="10" customFormat="false" ht="22.5" hidden="false" customHeight="true" outlineLevel="0" collapsed="false">
      <c r="A10" s="6"/>
      <c r="B10" s="6"/>
      <c r="C10" s="7" t="s">
        <v>21</v>
      </c>
      <c r="D10" s="15" t="n">
        <f aca="false">入力!E11</f>
        <v>9</v>
      </c>
      <c r="E10" s="15" t="n">
        <f aca="false">入力!F11</f>
        <v>7</v>
      </c>
      <c r="F10" s="17" t="n">
        <f aca="false">IF(ISBLANK(E10),"",E10/D10*100)</f>
        <v>77.7777777777778</v>
      </c>
      <c r="G10" s="15" t="n">
        <f aca="false">入力!H11</f>
        <v>2</v>
      </c>
      <c r="H10" s="18" t="n">
        <f aca="false">IF(ISBLANK(G10),"",G10/D10*100)</f>
        <v>22.2222222222222</v>
      </c>
      <c r="I10" s="23"/>
      <c r="J10" s="23"/>
      <c r="K10" s="23"/>
      <c r="L10" s="23"/>
      <c r="M10" s="23"/>
      <c r="N10" s="22"/>
    </row>
    <row r="11" customFormat="false" ht="22.5" hidden="false" customHeight="true" outlineLevel="0" collapsed="false">
      <c r="A11" s="6"/>
      <c r="B11" s="6"/>
      <c r="C11" s="7" t="s">
        <v>22</v>
      </c>
      <c r="D11" s="15" t="n">
        <f aca="false">入力!E12</f>
        <v>8</v>
      </c>
      <c r="E11" s="15" t="n">
        <f aca="false">入力!F12</f>
        <v>6</v>
      </c>
      <c r="F11" s="17" t="n">
        <f aca="false">IF(ISBLANK(E11),"",E11/D11*100)</f>
        <v>75</v>
      </c>
      <c r="G11" s="15" t="n">
        <f aca="false">入力!H12</f>
        <v>2</v>
      </c>
      <c r="H11" s="18" t="n">
        <f aca="false">IF(ISBLANK(G11),"",G11/D11*100)</f>
        <v>25</v>
      </c>
      <c r="I11" s="23"/>
      <c r="J11" s="23"/>
      <c r="K11" s="23"/>
      <c r="L11" s="23"/>
      <c r="M11" s="23"/>
      <c r="N11" s="22"/>
    </row>
    <row r="12" customFormat="false" ht="22.5" hidden="false" customHeight="true" outlineLevel="0" collapsed="false">
      <c r="A12" s="6"/>
      <c r="B12" s="6"/>
      <c r="C12" s="7" t="s">
        <v>23</v>
      </c>
      <c r="D12" s="15" t="n">
        <f aca="false">入力!E13</f>
        <v>5</v>
      </c>
      <c r="E12" s="15" t="n">
        <f aca="false">入力!F13</f>
        <v>3</v>
      </c>
      <c r="F12" s="17" t="n">
        <f aca="false">IF(ISBLANK(E12),"",E12/D12*100)</f>
        <v>60</v>
      </c>
      <c r="G12" s="15" t="n">
        <f aca="false">入力!H13</f>
        <v>2</v>
      </c>
      <c r="H12" s="18" t="n">
        <f aca="false">IF(ISBLANK(G12),"",G12/D12*100)</f>
        <v>40</v>
      </c>
      <c r="I12" s="23"/>
      <c r="J12" s="23"/>
      <c r="K12" s="23"/>
      <c r="L12" s="23"/>
      <c r="M12" s="23"/>
      <c r="N12" s="22"/>
    </row>
    <row r="13" customFormat="false" ht="22.5" hidden="false" customHeight="true" outlineLevel="0" collapsed="false">
      <c r="A13" s="6"/>
      <c r="B13" s="6"/>
      <c r="C13" s="6"/>
      <c r="D13" s="15" t="n">
        <f aca="false">SUM(D9:D12)</f>
        <v>26</v>
      </c>
      <c r="E13" s="15" t="n">
        <f aca="false">SUM(E9:E12)</f>
        <v>18</v>
      </c>
      <c r="F13" s="17" t="n">
        <f aca="false">IF(ISBLANK(E13),"",E13/D13*100)</f>
        <v>69.2307692307692</v>
      </c>
      <c r="G13" s="15" t="n">
        <f aca="false">SUM(G9:G12)</f>
        <v>8</v>
      </c>
      <c r="H13" s="18" t="n">
        <f aca="false">IF(ISBLANK(G13),"",G13/D13*100)</f>
        <v>30.7692307692308</v>
      </c>
      <c r="I13" s="23"/>
      <c r="J13" s="23"/>
      <c r="K13" s="23"/>
      <c r="L13" s="23"/>
      <c r="M13" s="23"/>
      <c r="N13" s="22"/>
    </row>
    <row r="14" customFormat="false" ht="22.5" hidden="false" customHeight="true" outlineLevel="0" collapsed="false">
      <c r="A14" s="6"/>
      <c r="B14" s="6" t="s">
        <v>24</v>
      </c>
      <c r="C14" s="7" t="s">
        <v>25</v>
      </c>
      <c r="D14" s="15" t="n">
        <f aca="false">入力!E14</f>
        <v>8</v>
      </c>
      <c r="E14" s="15" t="n">
        <f aca="false">入力!F14</f>
        <v>7</v>
      </c>
      <c r="F14" s="17" t="n">
        <f aca="false">IF(ISBLANK(E14),"",E14/D14*100)</f>
        <v>87.5</v>
      </c>
      <c r="G14" s="15" t="n">
        <f aca="false">入力!H14</f>
        <v>1</v>
      </c>
      <c r="H14" s="18" t="n">
        <f aca="false">IF(ISBLANK(G14),"",G14/D14*100)</f>
        <v>12.5</v>
      </c>
      <c r="I14" s="23"/>
      <c r="J14" s="23"/>
      <c r="K14" s="23"/>
      <c r="L14" s="23"/>
      <c r="M14" s="23"/>
      <c r="N14" s="22"/>
    </row>
    <row r="15" customFormat="false" ht="22.5" hidden="false" customHeight="true" outlineLevel="0" collapsed="false">
      <c r="A15" s="6"/>
      <c r="B15" s="6"/>
      <c r="C15" s="7" t="s">
        <v>26</v>
      </c>
      <c r="D15" s="15" t="n">
        <f aca="false">入力!E15</f>
        <v>9</v>
      </c>
      <c r="E15" s="15" t="n">
        <f aca="false">入力!F15</f>
        <v>9</v>
      </c>
      <c r="F15" s="17" t="n">
        <f aca="false">IF(ISBLANK(E15),"",E15/D15*100)</f>
        <v>100</v>
      </c>
      <c r="G15" s="15" t="n">
        <f aca="false">入力!H15</f>
        <v>0</v>
      </c>
      <c r="H15" s="18" t="n">
        <f aca="false">IF(ISBLANK(G15),"",G15/D15*100)</f>
        <v>0</v>
      </c>
      <c r="I15" s="23"/>
      <c r="J15" s="23"/>
      <c r="K15" s="23"/>
      <c r="L15" s="23"/>
      <c r="M15" s="23"/>
      <c r="N15" s="22"/>
    </row>
    <row r="16" customFormat="false" ht="22.5" hidden="false" customHeight="true" outlineLevel="0" collapsed="false">
      <c r="A16" s="6"/>
      <c r="B16" s="6"/>
      <c r="C16" s="7" t="s">
        <v>27</v>
      </c>
      <c r="D16" s="15" t="n">
        <f aca="false">入力!E16</f>
        <v>6</v>
      </c>
      <c r="E16" s="15" t="n">
        <f aca="false">入力!F16</f>
        <v>3</v>
      </c>
      <c r="F16" s="17" t="n">
        <f aca="false">IF(ISBLANK(E16),"",E16/D16*100)</f>
        <v>50</v>
      </c>
      <c r="G16" s="15" t="n">
        <f aca="false">入力!H16</f>
        <v>3</v>
      </c>
      <c r="H16" s="18" t="n">
        <f aca="false">IF(ISBLANK(G16),"",G16/D16*100)</f>
        <v>50</v>
      </c>
      <c r="I16" s="23"/>
      <c r="J16" s="23"/>
      <c r="K16" s="23"/>
      <c r="L16" s="23"/>
      <c r="M16" s="23"/>
      <c r="N16" s="22"/>
    </row>
    <row r="17" customFormat="false" ht="22.5" hidden="false" customHeight="true" outlineLevel="0" collapsed="false">
      <c r="A17" s="6"/>
      <c r="B17" s="6"/>
      <c r="C17" s="6"/>
      <c r="D17" s="15" t="n">
        <f aca="false">SUM(D14:D16)</f>
        <v>23</v>
      </c>
      <c r="E17" s="15" t="n">
        <f aca="false">SUM(E14:E16)</f>
        <v>19</v>
      </c>
      <c r="F17" s="17" t="n">
        <f aca="false">IF(ISBLANK(E17),"",E17/D17*100)</f>
        <v>82.6086956521739</v>
      </c>
      <c r="G17" s="15" t="n">
        <f aca="false">SUM(G14:G16)</f>
        <v>4</v>
      </c>
      <c r="H17" s="18" t="n">
        <f aca="false">IF(ISBLANK(G17),"",G17/D17*100)</f>
        <v>17.3913043478261</v>
      </c>
      <c r="I17" s="24" t="n">
        <f aca="false">D8+D13+D17</f>
        <v>80</v>
      </c>
      <c r="J17" s="24" t="n">
        <f aca="false">E8+E13+E17</f>
        <v>62</v>
      </c>
      <c r="K17" s="25" t="n">
        <f aca="false">IF(J17=0,"",J17/I17*100)</f>
        <v>77.5</v>
      </c>
      <c r="L17" s="24" t="n">
        <f aca="false">L45</f>
        <v>236</v>
      </c>
      <c r="M17" s="24" t="n">
        <f aca="false">M45</f>
        <v>169</v>
      </c>
      <c r="N17" s="26" t="n">
        <f aca="false">N45</f>
        <v>71.6101694915254</v>
      </c>
    </row>
    <row r="18" customFormat="false" ht="22.5" hidden="false" customHeight="true" outlineLevel="0" collapsed="false">
      <c r="D18" s="6" t="s">
        <v>2</v>
      </c>
      <c r="E18" s="6"/>
      <c r="F18" s="6"/>
      <c r="G18" s="6"/>
      <c r="H18" s="6"/>
      <c r="I18" s="6" t="s">
        <v>49</v>
      </c>
      <c r="J18" s="6"/>
      <c r="K18" s="6"/>
      <c r="L18" s="6" t="s">
        <v>50</v>
      </c>
      <c r="M18" s="6"/>
      <c r="N18" s="6"/>
    </row>
    <row r="19" customFormat="false" ht="22.5" hidden="false" customHeight="true" outlineLevel="0" collapsed="false">
      <c r="D19" s="6" t="s">
        <v>5</v>
      </c>
      <c r="E19" s="6" t="str">
        <f aca="false">E4</f>
        <v>無事</v>
      </c>
      <c r="F19" s="6" t="s">
        <v>7</v>
      </c>
      <c r="G19" s="6" t="str">
        <f aca="false">G4</f>
        <v>不明</v>
      </c>
      <c r="H19" s="6" t="s">
        <v>7</v>
      </c>
      <c r="I19" s="6" t="s">
        <v>51</v>
      </c>
      <c r="J19" s="6" t="str">
        <f aca="false">J4</f>
        <v>無事</v>
      </c>
      <c r="K19" s="6" t="s">
        <v>7</v>
      </c>
      <c r="L19" s="6" t="s">
        <v>52</v>
      </c>
      <c r="M19" s="6" t="str">
        <f aca="false">M4</f>
        <v>無事</v>
      </c>
      <c r="N19" s="6" t="s">
        <v>7</v>
      </c>
    </row>
    <row r="20" customFormat="false" ht="22.5" hidden="false" customHeight="true" outlineLevel="0" collapsed="false">
      <c r="A20" s="6" t="s">
        <v>28</v>
      </c>
      <c r="B20" s="6" t="s">
        <v>29</v>
      </c>
      <c r="C20" s="7" t="s">
        <v>30</v>
      </c>
      <c r="D20" s="15" t="n">
        <f aca="false">入力!E17</f>
        <v>8</v>
      </c>
      <c r="E20" s="15" t="n">
        <f aca="false">入力!F17</f>
        <v>5</v>
      </c>
      <c r="F20" s="17" t="n">
        <f aca="false">IF(ISBLANK(E20),"",E20/D20*100)</f>
        <v>62.5</v>
      </c>
      <c r="G20" s="15" t="n">
        <f aca="false">入力!H17</f>
        <v>3</v>
      </c>
      <c r="H20" s="18" t="n">
        <f aca="false">IF(ISBLANK(G20),"",G20/D20*100)</f>
        <v>37.5</v>
      </c>
      <c r="I20" s="21"/>
      <c r="J20" s="21"/>
      <c r="K20" s="21"/>
      <c r="L20" s="23"/>
      <c r="M20" s="23"/>
      <c r="N20" s="22"/>
    </row>
    <row r="21" customFormat="false" ht="22.5" hidden="false" customHeight="true" outlineLevel="0" collapsed="false">
      <c r="A21" s="6"/>
      <c r="B21" s="6"/>
      <c r="C21" s="7" t="s">
        <v>31</v>
      </c>
      <c r="D21" s="15" t="n">
        <f aca="false">入力!E18</f>
        <v>10</v>
      </c>
      <c r="E21" s="15" t="n">
        <f aca="false">入力!F18</f>
        <v>7</v>
      </c>
      <c r="F21" s="17" t="n">
        <f aca="false">IF(ISBLANK(E21),"",E21/D21*100)</f>
        <v>70</v>
      </c>
      <c r="G21" s="15" t="n">
        <f aca="false">入力!H18</f>
        <v>3</v>
      </c>
      <c r="H21" s="18" t="n">
        <f aca="false">IF(ISBLANK(G21),"",G21/D21*100)</f>
        <v>30</v>
      </c>
      <c r="I21" s="23"/>
      <c r="J21" s="23"/>
      <c r="K21" s="23"/>
      <c r="L21" s="23"/>
      <c r="M21" s="23"/>
      <c r="N21" s="22"/>
    </row>
    <row r="22" customFormat="false" ht="22.5" hidden="false" customHeight="true" outlineLevel="0" collapsed="false">
      <c r="A22" s="6"/>
      <c r="B22" s="6"/>
      <c r="C22" s="7" t="s">
        <v>32</v>
      </c>
      <c r="D22" s="15" t="n">
        <f aca="false">入力!E19</f>
        <v>10</v>
      </c>
      <c r="E22" s="15" t="n">
        <f aca="false">入力!F19</f>
        <v>9</v>
      </c>
      <c r="F22" s="17" t="n">
        <f aca="false">IF(ISBLANK(E22),"",E22/D22*100)</f>
        <v>90</v>
      </c>
      <c r="G22" s="15" t="n">
        <f aca="false">入力!H19</f>
        <v>1</v>
      </c>
      <c r="H22" s="18" t="n">
        <f aca="false">IF(ISBLANK(G22),"",G22/D22*100)</f>
        <v>10</v>
      </c>
      <c r="I22" s="23"/>
      <c r="J22" s="23"/>
      <c r="K22" s="23"/>
      <c r="L22" s="23"/>
      <c r="M22" s="23"/>
      <c r="N22" s="22"/>
    </row>
    <row r="23" customFormat="false" ht="22.5" hidden="false" customHeight="true" outlineLevel="0" collapsed="false">
      <c r="A23" s="6"/>
      <c r="B23" s="6"/>
      <c r="C23" s="6"/>
      <c r="D23" s="15" t="n">
        <f aca="false">SUM(D20:D22)</f>
        <v>28</v>
      </c>
      <c r="E23" s="15" t="n">
        <f aca="false">SUM(E20:E22)</f>
        <v>21</v>
      </c>
      <c r="F23" s="17" t="n">
        <f aca="false">IF(ISBLANK(E23),"",E23/D23*100)</f>
        <v>75</v>
      </c>
      <c r="G23" s="15" t="n">
        <f aca="false">SUM(G20:G22)</f>
        <v>7</v>
      </c>
      <c r="H23" s="18" t="n">
        <f aca="false">IF(ISBLANK(G23),"",G23/D23*100)</f>
        <v>25</v>
      </c>
      <c r="I23" s="23"/>
      <c r="J23" s="23"/>
      <c r="K23" s="23"/>
      <c r="L23" s="23"/>
      <c r="M23" s="23"/>
      <c r="N23" s="22"/>
    </row>
    <row r="24" customFormat="false" ht="22.5" hidden="false" customHeight="true" outlineLevel="0" collapsed="false">
      <c r="A24" s="6"/>
      <c r="B24" s="6" t="s">
        <v>33</v>
      </c>
      <c r="C24" s="7" t="s">
        <v>34</v>
      </c>
      <c r="D24" s="15" t="n">
        <f aca="false">入力!E20</f>
        <v>9</v>
      </c>
      <c r="E24" s="15" t="n">
        <f aca="false">入力!F20</f>
        <v>6</v>
      </c>
      <c r="F24" s="17" t="n">
        <f aca="false">IF(ISBLANK(E24),"",E24/D24*100)</f>
        <v>66.6666666666667</v>
      </c>
      <c r="G24" s="15" t="n">
        <f aca="false">入力!H20</f>
        <v>3</v>
      </c>
      <c r="H24" s="18" t="n">
        <f aca="false">IF(ISBLANK(G24),"",G24/D24*100)</f>
        <v>33.3333333333333</v>
      </c>
      <c r="I24" s="23"/>
      <c r="J24" s="23"/>
      <c r="K24" s="23"/>
      <c r="L24" s="23"/>
      <c r="M24" s="23"/>
      <c r="N24" s="22"/>
    </row>
    <row r="25" customFormat="false" ht="22.5" hidden="false" customHeight="true" outlineLevel="0" collapsed="false">
      <c r="A25" s="6"/>
      <c r="B25" s="6"/>
      <c r="C25" s="7" t="s">
        <v>35</v>
      </c>
      <c r="D25" s="15" t="n">
        <f aca="false">入力!E21</f>
        <v>14</v>
      </c>
      <c r="E25" s="15" t="n">
        <f aca="false">入力!F21</f>
        <v>11</v>
      </c>
      <c r="F25" s="17" t="n">
        <f aca="false">IF(ISBLANK(E25),"",E25/D25*100)</f>
        <v>78.5714285714286</v>
      </c>
      <c r="G25" s="15" t="n">
        <f aca="false">入力!H21</f>
        <v>3</v>
      </c>
      <c r="H25" s="18" t="n">
        <f aca="false">IF(ISBLANK(G25),"",G25/D25*100)</f>
        <v>21.4285714285714</v>
      </c>
      <c r="I25" s="23"/>
      <c r="J25" s="23"/>
      <c r="K25" s="23"/>
      <c r="L25" s="23"/>
      <c r="M25" s="23"/>
      <c r="N25" s="22"/>
    </row>
    <row r="26" customFormat="false" ht="22.5" hidden="false" customHeight="true" outlineLevel="0" collapsed="false">
      <c r="A26" s="6"/>
      <c r="B26" s="6"/>
      <c r="C26" s="7" t="s">
        <v>36</v>
      </c>
      <c r="D26" s="15" t="n">
        <f aca="false">入力!E22</f>
        <v>6</v>
      </c>
      <c r="E26" s="15" t="n">
        <f aca="false">入力!F22</f>
        <v>3</v>
      </c>
      <c r="F26" s="17" t="n">
        <f aca="false">IF(ISBLANK(E26),"",E26/D26*100)</f>
        <v>50</v>
      </c>
      <c r="G26" s="15" t="n">
        <f aca="false">入力!H22</f>
        <v>3</v>
      </c>
      <c r="H26" s="18" t="n">
        <f aca="false">IF(ISBLANK(G26),"",G26/D26*100)</f>
        <v>50</v>
      </c>
      <c r="I26" s="23"/>
      <c r="J26" s="23"/>
      <c r="K26" s="23"/>
      <c r="L26" s="23"/>
      <c r="M26" s="23"/>
      <c r="N26" s="22"/>
    </row>
    <row r="27" customFormat="false" ht="22.5" hidden="false" customHeight="true" outlineLevel="0" collapsed="false">
      <c r="A27" s="6"/>
      <c r="B27" s="6"/>
      <c r="C27" s="7" t="s">
        <v>37</v>
      </c>
      <c r="D27" s="15" t="n">
        <f aca="false">入力!E23</f>
        <v>8</v>
      </c>
      <c r="E27" s="15" t="n">
        <f aca="false">入力!F23</f>
        <v>8</v>
      </c>
      <c r="F27" s="17" t="n">
        <f aca="false">IF(ISBLANK(E27),"",E27/D27*100)</f>
        <v>100</v>
      </c>
      <c r="G27" s="15" t="n">
        <f aca="false">入力!H23</f>
        <v>0</v>
      </c>
      <c r="H27" s="18" t="n">
        <f aca="false">IF(ISBLANK(G27),"",G27/D27*100)</f>
        <v>0</v>
      </c>
      <c r="I27" s="23"/>
      <c r="J27" s="23"/>
      <c r="K27" s="23"/>
      <c r="L27" s="23"/>
      <c r="M27" s="23"/>
      <c r="N27" s="22"/>
    </row>
    <row r="28" customFormat="false" ht="22.5" hidden="false" customHeight="true" outlineLevel="0" collapsed="false">
      <c r="A28" s="6"/>
      <c r="B28" s="6"/>
      <c r="C28" s="6"/>
      <c r="D28" s="15" t="n">
        <f aca="false">SUM(D24:D27)</f>
        <v>37</v>
      </c>
      <c r="E28" s="15" t="n">
        <f aca="false">SUM(E24:E27)</f>
        <v>28</v>
      </c>
      <c r="F28" s="17" t="n">
        <f aca="false">IF(ISBLANK(E28),"",E28/D28*100)</f>
        <v>75.6756756756757</v>
      </c>
      <c r="G28" s="15" t="n">
        <f aca="false">SUM(G24:G27)</f>
        <v>9</v>
      </c>
      <c r="H28" s="18" t="n">
        <f aca="false">IF(ISBLANK(G28),"",G28/D28*100)</f>
        <v>24.3243243243243</v>
      </c>
      <c r="I28" s="23"/>
      <c r="J28" s="23"/>
      <c r="K28" s="23"/>
      <c r="L28" s="23"/>
      <c r="M28" s="23"/>
      <c r="N28" s="22"/>
    </row>
    <row r="29" customFormat="false" ht="22.5" hidden="false" customHeight="true" outlineLevel="0" collapsed="false">
      <c r="A29" s="6"/>
      <c r="B29" s="6" t="s">
        <v>39</v>
      </c>
      <c r="C29" s="7" t="s">
        <v>40</v>
      </c>
      <c r="D29" s="15" t="n">
        <f aca="false">入力!E24</f>
        <v>14</v>
      </c>
      <c r="E29" s="15" t="n">
        <f aca="false">入力!F24</f>
        <v>5</v>
      </c>
      <c r="F29" s="17" t="n">
        <f aca="false">IF(ISBLANK(E29),"",E29/D29*100)</f>
        <v>35.7142857142857</v>
      </c>
      <c r="G29" s="15" t="n">
        <f aca="false">入力!H24</f>
        <v>9</v>
      </c>
      <c r="H29" s="18" t="n">
        <f aca="false">IF(ISBLANK(G29),"",G29/D29*100)</f>
        <v>64.2857142857143</v>
      </c>
      <c r="I29" s="23"/>
      <c r="J29" s="23"/>
      <c r="K29" s="23"/>
      <c r="L29" s="23"/>
      <c r="M29" s="23"/>
      <c r="N29" s="22"/>
    </row>
    <row r="30" customFormat="false" ht="22.5" hidden="false" customHeight="true" outlineLevel="0" collapsed="false">
      <c r="A30" s="6"/>
      <c r="B30" s="6"/>
      <c r="C30" s="7" t="s">
        <v>42</v>
      </c>
      <c r="D30" s="15" t="n">
        <f aca="false">入力!E25</f>
        <v>7</v>
      </c>
      <c r="E30" s="15" t="n">
        <f aca="false">入力!F25</f>
        <v>3</v>
      </c>
      <c r="F30" s="17" t="n">
        <f aca="false">IF(ISBLANK(E30),"",E30/D30*100)</f>
        <v>42.8571428571429</v>
      </c>
      <c r="G30" s="15" t="n">
        <f aca="false">入力!H25</f>
        <v>4</v>
      </c>
      <c r="H30" s="18" t="n">
        <f aca="false">IF(ISBLANK(G30),"",G30/D30*100)</f>
        <v>57.1428571428571</v>
      </c>
      <c r="I30" s="23"/>
      <c r="J30" s="23"/>
      <c r="K30" s="23"/>
      <c r="L30" s="23"/>
      <c r="M30" s="23"/>
      <c r="N30" s="22"/>
    </row>
    <row r="31" customFormat="false" ht="22.5" hidden="false" customHeight="true" outlineLevel="0" collapsed="false">
      <c r="A31" s="6"/>
      <c r="B31" s="6"/>
      <c r="C31" s="7" t="s">
        <v>43</v>
      </c>
      <c r="D31" s="15" t="n">
        <f aca="false">入力!E26</f>
        <v>8</v>
      </c>
      <c r="E31" s="15" t="n">
        <f aca="false">入力!F26</f>
        <v>6</v>
      </c>
      <c r="F31" s="17" t="n">
        <f aca="false">IF(ISBLANK(E31),"",E31/D31*100)</f>
        <v>75</v>
      </c>
      <c r="G31" s="15" t="n">
        <f aca="false">入力!H26</f>
        <v>2</v>
      </c>
      <c r="H31" s="18" t="n">
        <f aca="false">IF(ISBLANK(G31),"",G31/D31*100)</f>
        <v>25</v>
      </c>
      <c r="I31" s="23"/>
      <c r="J31" s="23"/>
      <c r="K31" s="23"/>
      <c r="L31" s="23"/>
      <c r="M31" s="23"/>
      <c r="N31" s="22"/>
    </row>
    <row r="32" customFormat="false" ht="22.5" hidden="false" customHeight="true" outlineLevel="0" collapsed="false">
      <c r="A32" s="6"/>
      <c r="B32" s="6"/>
      <c r="C32" s="7" t="s">
        <v>44</v>
      </c>
      <c r="D32" s="15" t="n">
        <f aca="false">入力!E27</f>
        <v>4</v>
      </c>
      <c r="E32" s="15" t="n">
        <f aca="false">入力!F27</f>
        <v>4</v>
      </c>
      <c r="F32" s="17" t="n">
        <f aca="false">IF(ISBLANK(E32),"",E32/D32*100)</f>
        <v>100</v>
      </c>
      <c r="G32" s="15" t="n">
        <f aca="false">入力!H27</f>
        <v>0</v>
      </c>
      <c r="H32" s="18" t="n">
        <f aca="false">IF(ISBLANK(G32),"",G32/D32*100)</f>
        <v>0</v>
      </c>
      <c r="I32" s="23"/>
      <c r="J32" s="23"/>
      <c r="K32" s="23"/>
      <c r="L32" s="23"/>
      <c r="M32" s="23"/>
      <c r="N32" s="22"/>
    </row>
    <row r="33" customFormat="false" ht="22.5" hidden="false" customHeight="true" outlineLevel="0" collapsed="false">
      <c r="A33" s="6"/>
      <c r="B33" s="6"/>
      <c r="C33" s="7" t="s">
        <v>53</v>
      </c>
      <c r="D33" s="15" t="n">
        <f aca="false">入力!E28</f>
        <v>5</v>
      </c>
      <c r="E33" s="15" t="n">
        <f aca="false">入力!F28</f>
        <v>5</v>
      </c>
      <c r="F33" s="17" t="n">
        <f aca="false">IF(ISBLANK(E33),"",E33/D33*100)</f>
        <v>100</v>
      </c>
      <c r="G33" s="15" t="n">
        <f aca="false">入力!H28</f>
        <v>0</v>
      </c>
      <c r="H33" s="18" t="n">
        <f aca="false">IF(ISBLANK(G33),"",G33/D33*100)</f>
        <v>0</v>
      </c>
      <c r="I33" s="23"/>
      <c r="J33" s="23"/>
      <c r="K33" s="23"/>
      <c r="L33" s="23"/>
      <c r="M33" s="23"/>
      <c r="N33" s="22"/>
    </row>
    <row r="34" customFormat="false" ht="22.5" hidden="false" customHeight="true" outlineLevel="0" collapsed="false">
      <c r="A34" s="6"/>
      <c r="B34" s="6"/>
      <c r="C34" s="6"/>
      <c r="D34" s="15" t="n">
        <f aca="false">SUM(D29:D33)</f>
        <v>38</v>
      </c>
      <c r="E34" s="15" t="n">
        <f aca="false">SUM(E29:E33)</f>
        <v>23</v>
      </c>
      <c r="F34" s="17" t="n">
        <f aca="false">IF(ISBLANK(E34),"",E34/D34*100)</f>
        <v>60.5263157894737</v>
      </c>
      <c r="G34" s="15" t="n">
        <f aca="false">SUM(G29:G33)</f>
        <v>15</v>
      </c>
      <c r="H34" s="18" t="n">
        <f aca="false">IF(ISBLANK(G34),"",G34/D34*100)</f>
        <v>39.4736842105263</v>
      </c>
      <c r="I34" s="24" t="n">
        <f aca="false">D23+D28+D34</f>
        <v>103</v>
      </c>
      <c r="J34" s="24" t="n">
        <f aca="false">E23+E28+E34</f>
        <v>72</v>
      </c>
      <c r="K34" s="25" t="n">
        <f aca="false">IF(J34=0,"",J34/I34*100)</f>
        <v>69.9029126213592</v>
      </c>
      <c r="L34" s="24" t="n">
        <f aca="false">L45</f>
        <v>236</v>
      </c>
      <c r="M34" s="24" t="n">
        <f aca="false">M45</f>
        <v>169</v>
      </c>
      <c r="N34" s="26" t="n">
        <f aca="false">N45</f>
        <v>71.6101694915254</v>
      </c>
    </row>
    <row r="35" customFormat="false" ht="22.5" hidden="false" customHeight="true" outlineLevel="0" collapsed="false">
      <c r="D35" s="6" t="s">
        <v>2</v>
      </c>
      <c r="E35" s="6"/>
      <c r="F35" s="6"/>
      <c r="G35" s="6"/>
      <c r="H35" s="6"/>
      <c r="I35" s="6" t="s">
        <v>49</v>
      </c>
      <c r="J35" s="6"/>
      <c r="K35" s="6"/>
      <c r="L35" s="6" t="s">
        <v>50</v>
      </c>
      <c r="M35" s="6"/>
      <c r="N35" s="6"/>
    </row>
    <row r="36" customFormat="false" ht="22.5" hidden="false" customHeight="true" outlineLevel="0" collapsed="false">
      <c r="D36" s="6" t="s">
        <v>5</v>
      </c>
      <c r="E36" s="6" t="str">
        <f aca="false">E19</f>
        <v>無事</v>
      </c>
      <c r="F36" s="6" t="s">
        <v>7</v>
      </c>
      <c r="G36" s="6" t="str">
        <f aca="false">G19</f>
        <v>不明</v>
      </c>
      <c r="H36" s="6" t="s">
        <v>7</v>
      </c>
      <c r="I36" s="6" t="s">
        <v>51</v>
      </c>
      <c r="J36" s="6" t="str">
        <f aca="false">J19</f>
        <v>無事</v>
      </c>
      <c r="K36" s="6" t="s">
        <v>7</v>
      </c>
      <c r="L36" s="6" t="s">
        <v>52</v>
      </c>
      <c r="M36" s="6" t="str">
        <f aca="false">M19</f>
        <v>無事</v>
      </c>
      <c r="N36" s="6" t="s">
        <v>7</v>
      </c>
    </row>
    <row r="37" customFormat="false" ht="22.5" hidden="false" customHeight="true" outlineLevel="0" collapsed="false">
      <c r="A37" s="6" t="s">
        <v>45</v>
      </c>
      <c r="B37" s="6" t="s">
        <v>54</v>
      </c>
      <c r="C37" s="6" t="str">
        <f aca="false">入力!D29</f>
        <v>C1</v>
      </c>
      <c r="D37" s="27" t="n">
        <f aca="false">入力!E29</f>
        <v>7</v>
      </c>
      <c r="E37" s="27" t="n">
        <f aca="false">入力!F29</f>
        <v>6</v>
      </c>
      <c r="F37" s="17" t="n">
        <f aca="false">IF(ISBLANK(E37),"",E37/D37*100)</f>
        <v>85.7142857142857</v>
      </c>
      <c r="G37" s="27" t="n">
        <f aca="false">入力!H29</f>
        <v>1</v>
      </c>
      <c r="H37" s="18" t="n">
        <f aca="false">IF(ISBLANK(G37),"",G37/D37*100)</f>
        <v>14.2857142857143</v>
      </c>
      <c r="I37" s="23"/>
      <c r="J37" s="23"/>
      <c r="K37" s="23"/>
      <c r="L37" s="23"/>
      <c r="M37" s="23"/>
      <c r="N37" s="22"/>
    </row>
    <row r="38" customFormat="false" ht="22.5" hidden="false" customHeight="true" outlineLevel="0" collapsed="false">
      <c r="A38" s="6"/>
      <c r="B38" s="6"/>
      <c r="C38" s="6" t="str">
        <f aca="false">入力!D30</f>
        <v>C4</v>
      </c>
      <c r="D38" s="27" t="n">
        <f aca="false">入力!E30</f>
        <v>5</v>
      </c>
      <c r="E38" s="27" t="n">
        <f aca="false">入力!F30</f>
        <v>4</v>
      </c>
      <c r="F38" s="17" t="n">
        <f aca="false">IF(ISBLANK(E38),"",E38/D38*100)</f>
        <v>80</v>
      </c>
      <c r="G38" s="27" t="n">
        <f aca="false">入力!H30</f>
        <v>1</v>
      </c>
      <c r="H38" s="18" t="n">
        <f aca="false">IF(ISBLANK(G38),"",G38/D38*100)</f>
        <v>20</v>
      </c>
      <c r="I38" s="23"/>
      <c r="J38" s="23"/>
      <c r="K38" s="23"/>
      <c r="L38" s="23"/>
      <c r="M38" s="23"/>
      <c r="N38" s="22"/>
    </row>
    <row r="39" customFormat="false" ht="22.5" hidden="false" customHeight="true" outlineLevel="0" collapsed="false">
      <c r="A39" s="6"/>
      <c r="B39" s="6"/>
      <c r="C39" s="6" t="str">
        <f aca="false">入力!D31</f>
        <v>C7</v>
      </c>
      <c r="D39" s="27" t="n">
        <f aca="false">入力!E31</f>
        <v>7</v>
      </c>
      <c r="E39" s="27" t="n">
        <f aca="false">入力!F31</f>
        <v>7</v>
      </c>
      <c r="F39" s="17" t="n">
        <f aca="false">IF(ISBLANK(E39),"",E39/D39*100)</f>
        <v>100</v>
      </c>
      <c r="G39" s="27" t="n">
        <f aca="false">入力!H31</f>
        <v>0</v>
      </c>
      <c r="H39" s="18" t="n">
        <f aca="false">IF(ISBLANK(G39),"",G39/D39*100)</f>
        <v>0</v>
      </c>
      <c r="I39" s="23"/>
      <c r="J39" s="23"/>
      <c r="K39" s="23"/>
      <c r="L39" s="23"/>
      <c r="M39" s="23"/>
      <c r="N39" s="22"/>
    </row>
    <row r="40" customFormat="false" ht="22.5" hidden="false" customHeight="true" outlineLevel="0" collapsed="false">
      <c r="A40" s="6"/>
      <c r="B40" s="6"/>
      <c r="C40" s="6"/>
      <c r="D40" s="15" t="n">
        <f aca="false">SUM(D37:D39)</f>
        <v>19</v>
      </c>
      <c r="E40" s="15" t="n">
        <f aca="false">SUM(E37:E39)</f>
        <v>17</v>
      </c>
      <c r="F40" s="17" t="n">
        <f aca="false">IF(ISBLANK(E40),"",E40/D40*100)</f>
        <v>89.4736842105263</v>
      </c>
      <c r="G40" s="15" t="n">
        <f aca="false">SUM(G37:G39)</f>
        <v>2</v>
      </c>
      <c r="H40" s="18" t="n">
        <f aca="false">IF(ISBLANK(G40),"",G40/D40*100)</f>
        <v>10.5263157894737</v>
      </c>
      <c r="I40" s="23"/>
      <c r="J40" s="23"/>
      <c r="K40" s="23"/>
      <c r="L40" s="23"/>
      <c r="M40" s="23"/>
      <c r="N40" s="22"/>
    </row>
    <row r="41" customFormat="false" ht="22.5" hidden="false" customHeight="true" outlineLevel="0" collapsed="false">
      <c r="A41" s="6"/>
      <c r="B41" s="6" t="s">
        <v>55</v>
      </c>
      <c r="C41" s="6" t="str">
        <f aca="false">入力!D32</f>
        <v>C2</v>
      </c>
      <c r="D41" s="27" t="n">
        <f aca="false">入力!E32</f>
        <v>7</v>
      </c>
      <c r="E41" s="27" t="n">
        <f aca="false">入力!F32</f>
        <v>5</v>
      </c>
      <c r="F41" s="17" t="n">
        <f aca="false">IF(ISBLANK(E41),"",E41/D41*100)</f>
        <v>71.4285714285714</v>
      </c>
      <c r="G41" s="27" t="n">
        <f aca="false">入力!H32</f>
        <v>2</v>
      </c>
      <c r="H41" s="18" t="n">
        <f aca="false">IF(ISBLANK(G41),"",G41/D41*100)</f>
        <v>28.5714285714286</v>
      </c>
      <c r="I41" s="23"/>
      <c r="J41" s="23"/>
      <c r="K41" s="23"/>
      <c r="L41" s="23"/>
      <c r="M41" s="23"/>
      <c r="N41" s="22"/>
    </row>
    <row r="42" customFormat="false" ht="22.5" hidden="false" customHeight="true" outlineLevel="0" collapsed="false">
      <c r="A42" s="6"/>
      <c r="B42" s="6"/>
      <c r="C42" s="6" t="str">
        <f aca="false">入力!D33</f>
        <v>C3</v>
      </c>
      <c r="D42" s="27" t="n">
        <f aca="false">入力!E33</f>
        <v>9</v>
      </c>
      <c r="E42" s="27" t="n">
        <f aca="false">入力!F33</f>
        <v>0</v>
      </c>
      <c r="F42" s="17" t="n">
        <f aca="false">IF(ISBLANK(E42),"",E42/D42*100)</f>
        <v>0</v>
      </c>
      <c r="G42" s="27" t="n">
        <f aca="false">入力!H33</f>
        <v>9</v>
      </c>
      <c r="H42" s="18" t="n">
        <f aca="false">IF(ISBLANK(G42),"",G42/D42*100)</f>
        <v>100</v>
      </c>
      <c r="I42" s="23"/>
      <c r="J42" s="23"/>
      <c r="K42" s="23"/>
      <c r="L42" s="23"/>
      <c r="M42" s="23"/>
      <c r="N42" s="22"/>
    </row>
    <row r="43" customFormat="false" ht="22.5" hidden="false" customHeight="true" outlineLevel="0" collapsed="false">
      <c r="A43" s="6"/>
      <c r="B43" s="6"/>
      <c r="C43" s="6" t="str">
        <f aca="false">入力!D34</f>
        <v>C5</v>
      </c>
      <c r="D43" s="27" t="n">
        <f aca="false">入力!E34</f>
        <v>9</v>
      </c>
      <c r="E43" s="27" t="n">
        <f aca="false">入力!F34</f>
        <v>8</v>
      </c>
      <c r="F43" s="17" t="n">
        <f aca="false">IF(ISBLANK(E43),"",E43/D43*100)</f>
        <v>88.8888888888889</v>
      </c>
      <c r="G43" s="27" t="n">
        <f aca="false">入力!H34</f>
        <v>1</v>
      </c>
      <c r="H43" s="18" t="n">
        <f aca="false">IF(ISBLANK(G43),"",G43/D43*100)</f>
        <v>11.1111111111111</v>
      </c>
      <c r="I43" s="23"/>
      <c r="J43" s="23"/>
      <c r="K43" s="23"/>
      <c r="L43" s="23"/>
      <c r="M43" s="23"/>
      <c r="N43" s="22"/>
    </row>
    <row r="44" customFormat="false" ht="22.5" hidden="false" customHeight="true" outlineLevel="0" collapsed="false">
      <c r="A44" s="6"/>
      <c r="B44" s="6"/>
      <c r="C44" s="6" t="str">
        <f aca="false">入力!D35</f>
        <v>C6</v>
      </c>
      <c r="D44" s="27" t="n">
        <f aca="false">入力!E35</f>
        <v>9</v>
      </c>
      <c r="E44" s="27" t="n">
        <f aca="false">入力!F35</f>
        <v>5</v>
      </c>
      <c r="F44" s="17" t="n">
        <f aca="false">IF(ISBLANK(E44),"",E44/D44*100)</f>
        <v>55.5555555555556</v>
      </c>
      <c r="G44" s="27" t="n">
        <f aca="false">入力!H35</f>
        <v>4</v>
      </c>
      <c r="H44" s="18" t="n">
        <f aca="false">IF(ISBLANK(G44),"",G44/D44*100)</f>
        <v>44.4444444444444</v>
      </c>
      <c r="I44" s="23"/>
      <c r="J44" s="23"/>
      <c r="K44" s="23"/>
      <c r="L44" s="23"/>
      <c r="M44" s="23"/>
      <c r="N44" s="22"/>
    </row>
    <row r="45" customFormat="false" ht="22.5" hidden="false" customHeight="true" outlineLevel="0" collapsed="false">
      <c r="A45" s="6"/>
      <c r="B45" s="6"/>
      <c r="C45" s="6"/>
      <c r="D45" s="15" t="n">
        <f aca="false">SUM(D41:D44)</f>
        <v>34</v>
      </c>
      <c r="E45" s="15" t="n">
        <f aca="false">SUM(E41:E44)</f>
        <v>18</v>
      </c>
      <c r="F45" s="17" t="n">
        <f aca="false">IF(ISBLANK(E45),"",E45/D45*100)</f>
        <v>52.9411764705882</v>
      </c>
      <c r="G45" s="15" t="n">
        <f aca="false">SUM(G41:G44)</f>
        <v>16</v>
      </c>
      <c r="H45" s="18" t="n">
        <f aca="false">IF(ISBLANK(G45),"",G45/D45*100)</f>
        <v>47.0588235294118</v>
      </c>
      <c r="I45" s="24" t="n">
        <f aca="false">D40+D45</f>
        <v>53</v>
      </c>
      <c r="J45" s="24" t="n">
        <f aca="false">E40+E45</f>
        <v>35</v>
      </c>
      <c r="K45" s="25" t="n">
        <f aca="false">IF(J45=0,"",J45/I45*100)</f>
        <v>66.0377358490566</v>
      </c>
      <c r="L45" s="24" t="n">
        <f aca="false">I17+I34+I45</f>
        <v>236</v>
      </c>
      <c r="M45" s="24" t="n">
        <f aca="false">J17+J34+J45</f>
        <v>169</v>
      </c>
      <c r="N45" s="26" t="n">
        <f aca="false">IF(M45=0,"",M45/L45*100)</f>
        <v>71.6101694915254</v>
      </c>
      <c r="O45" s="28" t="s">
        <v>56</v>
      </c>
    </row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sheetProtection sheet="true" objects="true" scenarios="true"/>
  <mergeCells count="21">
    <mergeCell ref="A1:N1"/>
    <mergeCell ref="D3:H3"/>
    <mergeCell ref="I3:K3"/>
    <mergeCell ref="L3:N3"/>
    <mergeCell ref="A5:A17"/>
    <mergeCell ref="B5:B8"/>
    <mergeCell ref="B9:B13"/>
    <mergeCell ref="B14:B17"/>
    <mergeCell ref="D18:H18"/>
    <mergeCell ref="I18:K18"/>
    <mergeCell ref="L18:N18"/>
    <mergeCell ref="A20:A34"/>
    <mergeCell ref="B20:B23"/>
    <mergeCell ref="B24:B28"/>
    <mergeCell ref="B29:B34"/>
    <mergeCell ref="D35:H35"/>
    <mergeCell ref="I35:K35"/>
    <mergeCell ref="L35:N35"/>
    <mergeCell ref="A37:A45"/>
    <mergeCell ref="B37:B40"/>
    <mergeCell ref="B41:B45"/>
  </mergeCells>
  <printOptions headings="false" gridLines="false" gridLinesSet="true" horizontalCentered="false" verticalCentered="false"/>
  <pageMargins left="0.196527777777778" right="0" top="0.196527777777778" bottom="0" header="0.511811023622047" footer="0"/>
  <pageSetup paperSize="9" scale="80" fitToWidth="1" fitToHeight="1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&amp;C&amp;"Arial,標準"&amp;D&amp;R&amp;"Arial,標準"&amp;12松の井町会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2023-07-10T19:15:56Z</dcterms:created>
  <dc:creator>Hari Seldon</dc:creator>
  <dc:description/>
  <dc:language>ja-JP</dc:language>
  <cp:lastModifiedBy/>
  <cp:lastPrinted>2025-02-18T10:33:29Z</cp:lastPrinted>
  <dcterms:modified xsi:type="dcterms:W3CDTF">2025-02-18T20:19:41Z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